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ransfert_Hélène\Projets\Efficacité du travail producteur\rapport final\"/>
    </mc:Choice>
  </mc:AlternateContent>
  <workbookProtection workbookAlgorithmName="SHA-512" workbookHashValue="YL/lmzs7wzTn/b7u5kfSSKcpo2Nmt3uqnk5TJqXGq3d8ayKtphKvnwBXjEBzC+kjQCzDzQp3v15HbO9wYSSf1g==" workbookSaltValue="WMnMk4utFWp+sQdenIq2JA==" workbookSpinCount="100000" lockStructure="1"/>
  <bookViews>
    <workbookView xWindow="0" yWindow="0" windowWidth="24000" windowHeight="10320"/>
  </bookViews>
  <sheets>
    <sheet name="Introduction" sheetId="2" r:id="rId1"/>
    <sheet name="Menus déroulants" sheetId="6" state="hidden" r:id="rId2"/>
    <sheet name="Vos données" sheetId="3" r:id="rId3"/>
    <sheet name="Données techniques" sheetId="5" r:id="rId4"/>
    <sheet name="Temps total de diverses tâches" sheetId="1" r:id="rId5"/>
    <sheet name="Recommandations générales" sheetId="7" r:id="rId6"/>
  </sheets>
  <definedNames>
    <definedName name="annee_exp">'Menus déroulants'!$D$2:$D$4</definedName>
    <definedName name="corral">'Menus déroulants'!$G$2:$G$3</definedName>
    <definedName name="echo">'Menus déroulants'!$D$7:$D$8</definedName>
    <definedName name="equip_elec">'Menus déroulants'!$H$2:$H$4</definedName>
    <definedName name="form_academique">'Menus déroulants'!$B$7:$B$9</definedName>
    <definedName name="GenOvis">'Menus déroulants'!$A$7:$A$8</definedName>
    <definedName name="Inst_gest_biosec">'Menus déroulants'!$E$7:$E$10</definedName>
    <definedName name="Installation">'Menus déroulants'!$D$7:$D$8</definedName>
    <definedName name="Patur">'Menus déroulants'!$C$7:$C$9</definedName>
    <definedName name="syst_alimentation">'Menus déroulants'!$E$2:$E$3</definedName>
    <definedName name="Syst_manip">'Menus déroulants'!$F$2:$F$3</definedName>
    <definedName name="systeme_production">'Menus déroulants'!$B$2:$B$3</definedName>
    <definedName name="Taille">'Menus déroulants'!$A$2:$A$4</definedName>
    <definedName name="Taille_entreprises">'Menus déroulants'!$A$2:$A$4</definedName>
    <definedName name="type">'Menus déroulants'!$C$2:$C$4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C43" i="1"/>
  <c r="C42" i="1"/>
  <c r="C41" i="1"/>
  <c r="C40" i="1"/>
  <c r="C39" i="1"/>
  <c r="C38" i="1"/>
  <c r="C37" i="1"/>
  <c r="C36" i="1"/>
  <c r="C35" i="1"/>
  <c r="C34" i="1"/>
  <c r="C33" i="1"/>
  <c r="C32" i="1"/>
  <c r="C29" i="1"/>
  <c r="C30" i="1"/>
  <c r="C27" i="1" l="1"/>
  <c r="C26" i="1"/>
  <c r="C25" i="1"/>
  <c r="C24" i="1"/>
  <c r="C22" i="1"/>
  <c r="C20" i="1"/>
  <c r="C21" i="1" s="1"/>
  <c r="C18" i="1"/>
  <c r="C17" i="1"/>
  <c r="C16" i="1"/>
  <c r="C15" i="1"/>
  <c r="C14" i="1"/>
  <c r="C12" i="1"/>
  <c r="C10" i="1"/>
  <c r="C8" i="1"/>
  <c r="B15" i="5"/>
  <c r="B14" i="5"/>
  <c r="B9" i="5"/>
  <c r="B10" i="5"/>
  <c r="B11" i="5"/>
  <c r="B8" i="5"/>
  <c r="C46" i="1" l="1"/>
  <c r="C47" i="1" s="1"/>
  <c r="C11" i="1"/>
  <c r="B13" i="5"/>
  <c r="B12" i="5"/>
</calcChain>
</file>

<file path=xl/sharedStrings.xml><?xml version="1.0" encoding="utf-8"?>
<sst xmlns="http://schemas.openxmlformats.org/spreadsheetml/2006/main" count="372" uniqueCount="281">
  <si>
    <t>a</t>
  </si>
  <si>
    <t>b</t>
  </si>
  <si>
    <t>c</t>
  </si>
  <si>
    <t>d</t>
  </si>
  <si>
    <t>e</t>
  </si>
  <si>
    <t>f</t>
  </si>
  <si>
    <t>g</t>
  </si>
  <si>
    <t>h</t>
  </si>
  <si>
    <t>i</t>
  </si>
  <si>
    <t>j</t>
  </si>
  <si>
    <t>k</t>
  </si>
  <si>
    <t>l</t>
  </si>
  <si>
    <t>m</t>
  </si>
  <si>
    <t>Nombre d’entreprises</t>
  </si>
  <si>
    <t>Nombre de brebis</t>
  </si>
  <si>
    <t>Alimentation et paillage des bâtiments</t>
  </si>
  <si>
    <t>Soignage * (heures de main-d’œuvre/semaine)</t>
  </si>
  <si>
    <t>Soignage * (minutes de main-d’œuvre/brebis/semaine)</t>
  </si>
  <si>
    <t xml:space="preserve">Paillage </t>
  </si>
  <si>
    <t>Tâches liées aux agnelages &amp; soins des agneaux présevrage</t>
  </si>
  <si>
    <t>Soins des nouveau-nés (colostrum, identification, injection…)</t>
  </si>
  <si>
    <t>Observation des agnelages * (heures/jour en période d’agnelage)</t>
  </si>
  <si>
    <t>Allaitement artificiel</t>
  </si>
  <si>
    <t>Caser les brebis (vérifier premiers jets, pailler la case)</t>
  </si>
  <si>
    <t>Montage des dérobées</t>
  </si>
  <si>
    <t>Régie des agneaux</t>
  </si>
  <si>
    <t>Sevrage</t>
  </si>
  <si>
    <t>Sevrage * (minutes/agneau sevré)</t>
  </si>
  <si>
    <t>Peser des agneaux * (minutes/agneau/séance de pesée)</t>
  </si>
  <si>
    <t>Régie &amp; interventions chez les brebis</t>
  </si>
  <si>
    <t>Échographie</t>
  </si>
  <si>
    <t>Intervention chez la brebis (inclut tonte, parage onglons, vaccination, vermifugation)</t>
  </si>
  <si>
    <t>Triage des animaux de réforme</t>
  </si>
  <si>
    <t>Mise à la saillie</t>
  </si>
  <si>
    <t>Entretien/Écurage</t>
  </si>
  <si>
    <t>Entretien et Nettoyage des bâtiments</t>
  </si>
  <si>
    <t>Écurage des bâtiments</t>
  </si>
  <si>
    <t>Autres tâches</t>
  </si>
  <si>
    <t>Transport des animaux</t>
  </si>
  <si>
    <t>Comptabilité</t>
  </si>
  <si>
    <t>Administration ATQ — FPAMQ</t>
  </si>
  <si>
    <t>Gestion avec logiciel de régie (GenOvis, bergère, Provin, autre)</t>
  </si>
  <si>
    <t>Sélection et enregistrement des sujets pur-sang</t>
  </si>
  <si>
    <t>Vente de sujets reproducteurs et activités liées à la publicité</t>
  </si>
  <si>
    <t>Sélection sur GenOvis pour mise à la saillie</t>
  </si>
  <si>
    <t xml:space="preserve">Mesures aux ultrasons dans le cadre de GenOvis </t>
  </si>
  <si>
    <t>Service de classification des ovins</t>
  </si>
  <si>
    <t>Formation continue (inclut formations diverses et accompagnement des conseillers)</t>
  </si>
  <si>
    <t>Mise en marché personnelle (inclut boutique à la ferme, ventes directes aux consommateurs…)</t>
  </si>
  <si>
    <t>Traite des brebis/nettoyage salle de traite et contrôle laitier</t>
  </si>
  <si>
    <t>Pâturage : entretien et gestion des parcelles</t>
  </si>
  <si>
    <t>Temps global</t>
  </si>
  <si>
    <t xml:space="preserve">Toutes tâches </t>
  </si>
  <si>
    <t xml:space="preserve">Toutes tâches/brebis </t>
  </si>
  <si>
    <t>0-109</t>
  </si>
  <si>
    <t>110-250</t>
  </si>
  <si>
    <t>plus de 250</t>
  </si>
  <si>
    <t>désaisonné</t>
  </si>
  <si>
    <t>Non désaisonné</t>
  </si>
  <si>
    <t>Catégories</t>
  </si>
  <si>
    <t>Commerciaux</t>
  </si>
  <si>
    <t>Laitier</t>
  </si>
  <si>
    <t>Pur-sang</t>
  </si>
  <si>
    <t>Taille d’entreprise</t>
  </si>
  <si>
    <t>Système de production</t>
  </si>
  <si>
    <t>Type d’entreprise</t>
  </si>
  <si>
    <t>Plus de 250</t>
  </si>
  <si>
    <t>Désaisonné</t>
  </si>
  <si>
    <t>Commercial</t>
  </si>
  <si>
    <t>#</t>
  </si>
  <si>
    <r>
      <t xml:space="preserve">Global                       </t>
    </r>
    <r>
      <rPr>
        <sz val="10"/>
        <color theme="0"/>
        <rFont val="Arial Narrow"/>
        <family val="2"/>
      </rPr>
      <t>(comprend les 37 entreprises ayant participé au projet)</t>
    </r>
  </si>
  <si>
    <t>Entreprises ayant le même profil**</t>
  </si>
  <si>
    <t xml:space="preserve"> ** </t>
  </si>
  <si>
    <t>Les données d'entreprises ayant le même profil doivent provenir d'au minimum 2 entreprises pour faire partie de ce tableau</t>
  </si>
  <si>
    <t>Voir explications au bas du tableau</t>
  </si>
  <si>
    <r>
      <t xml:space="preserve">Les données de ce tableau correspondent à la base de données de référence créée dans le cadre du projet : </t>
    </r>
    <r>
      <rPr>
        <b/>
        <i/>
        <sz val="10"/>
        <color theme="1"/>
        <rFont val="Arial Narrow"/>
        <family val="2"/>
      </rPr>
      <t>Analyse de l'efficacité du travail dans les entreprises ovines du Québec.</t>
    </r>
  </si>
  <si>
    <t>Outil d'analyse de l'efficacité dans les entreprises ovines du Québec</t>
  </si>
  <si>
    <r>
      <t xml:space="preserve">Ce projet a été rendu possible grâce au financement du MAPAQ par son </t>
    </r>
    <r>
      <rPr>
        <b/>
        <sz val="11"/>
        <color theme="1"/>
        <rFont val="Arial Narrow"/>
        <family val="2"/>
      </rPr>
      <t>Programme d'Appui financier aux regroupements et aux associations de producteurs désignés (PAFRAPD), Volet C: Appui à la réalisation de projets novateurs et structurants.</t>
    </r>
  </si>
  <si>
    <t>Les partenaires du projet sont:</t>
  </si>
  <si>
    <t>Explications et procédures d'utilisation de l'Outil d'analyse</t>
  </si>
  <si>
    <t xml:space="preserve">Les tâches choisies correspondent avec celles de l'analyse des données du projet. Ainsi vous pourrez comparer vos résultats avec la base de données de références créée lors du projet. </t>
  </si>
  <si>
    <t>ONGLET "VOS DONNÉES"</t>
  </si>
  <si>
    <t xml:space="preserve">Cet onglet vous permet d'entrer les informations requises pour permettre le calcul du temps de travail pour diverses tâches sur votre entreprise. </t>
  </si>
  <si>
    <t xml:space="preserve">Pour chaque question, veuillez sélectionner dans le champ de réponse l'élément qui correspond à votre situation. </t>
  </si>
  <si>
    <t>ONGLET "DONNÉES TECHNIQUES"</t>
  </si>
  <si>
    <t>ONGLET "TEMPS TOTAL DIVERSES TÂCHES"</t>
  </si>
  <si>
    <t xml:space="preserve">Dans cet onglet, vous pourrez comparer votre efficacité du travail pour les tâches disponibles à l'efficacité du travail des entreprises ayant participé au projet. </t>
  </si>
  <si>
    <t xml:space="preserve">Dans cet onglet, vous pourrez comparer vos données techniques à celles provenant des 37 entreprises ayant participé au projet. </t>
  </si>
  <si>
    <t xml:space="preserve">Vous pourrez le faire en fonction de 3 catégories (Taille d'entreprise / Système de production / Type d'entreprise) en plus de pouvoir vous comparer aux entreprises ayant le même profil que vous, c’est-à-dire faisant partie des mêmes 3 catégories. Enfin, vous pourrez comparer vos données à l'ensemble des 37 entreprises du projet. </t>
  </si>
  <si>
    <t>Données techniques</t>
  </si>
  <si>
    <t>Nombre d'entreprises</t>
  </si>
  <si>
    <t>Nombre d'agnelage/brebis</t>
  </si>
  <si>
    <t>Nombre d'agneaux nés/agnelage</t>
  </si>
  <si>
    <t>Nombre d'agneaux sevrés/agnelage</t>
  </si>
  <si>
    <t>Nombre d'agneaux nés/brebis/année</t>
  </si>
  <si>
    <t>Nombre d'agneaux sevrés/brebis/année</t>
  </si>
  <si>
    <t>Kg d'agneaux vendus/brebis/année</t>
  </si>
  <si>
    <t>Taux de mortalité (%)</t>
  </si>
  <si>
    <t>Taille d'entreprise</t>
  </si>
  <si>
    <t>Type d'entreprise</t>
  </si>
  <si>
    <t xml:space="preserve"> ** Les données d'entreprises ayant le même profil doivent provenir d'au minimum 2 entreprises pour faire partie de ce tableau</t>
  </si>
  <si>
    <t>Entreprises ayant le même profil **</t>
  </si>
  <si>
    <t>Taille d'entreprises</t>
  </si>
  <si>
    <t>Plus 250</t>
  </si>
  <si>
    <t>type_entreprise</t>
  </si>
  <si>
    <t>annee_exp</t>
  </si>
  <si>
    <t>0-5 ans</t>
  </si>
  <si>
    <t>6-12 ans</t>
  </si>
  <si>
    <t>Plus de 13</t>
  </si>
  <si>
    <t>Syst_alimentation</t>
  </si>
  <si>
    <t>Mécanisé</t>
  </si>
  <si>
    <t>Non Mécanisé</t>
  </si>
  <si>
    <t>Syst_manip</t>
  </si>
  <si>
    <t>Corral</t>
  </si>
  <si>
    <t>equip_elec</t>
  </si>
  <si>
    <t>Balance à cadran sans lecteur de puces RFID</t>
  </si>
  <si>
    <t>Balance à cadran et lecteur de puces RFID</t>
  </si>
  <si>
    <t>Balance électronique ou à affichage numérique et lecteur de puces RFID</t>
  </si>
  <si>
    <t>Adhérent GenOvis</t>
  </si>
  <si>
    <t>Oui</t>
  </si>
  <si>
    <t>Non</t>
  </si>
  <si>
    <t>Formation académique</t>
  </si>
  <si>
    <t>Agricole (DEC, BACC, Maîtrise)</t>
  </si>
  <si>
    <t>Agricole (AEC, DEP)</t>
  </si>
  <si>
    <t>Autres non agricole</t>
  </si>
  <si>
    <t>Pâturages</t>
  </si>
  <si>
    <t>Extensif</t>
  </si>
  <si>
    <t>Intensif</t>
  </si>
  <si>
    <t>Aucun pâturage</t>
  </si>
  <si>
    <t>Type_santé</t>
  </si>
  <si>
    <t>Infirmerie seulement</t>
  </si>
  <si>
    <t>Quantaine et infirmerie</t>
  </si>
  <si>
    <t>Quarantaine seulement</t>
  </si>
  <si>
    <t xml:space="preserve">Aucune </t>
  </si>
  <si>
    <t>Écho</t>
  </si>
  <si>
    <t>Avec</t>
  </si>
  <si>
    <t>Sans</t>
  </si>
  <si>
    <t>Quel est votre système d'alimentation?</t>
  </si>
  <si>
    <t>Avez-vous un système de manipulation des ovins?</t>
  </si>
  <si>
    <t>Avez-vous un corral?</t>
  </si>
  <si>
    <t>Qu'avez-vous comme équipements de travail (balance/bâton)?</t>
  </si>
  <si>
    <t>Quel type de pâturage faites-vous?</t>
  </si>
  <si>
    <t>Avez-vous une installation pour la gestion de la biosécurité?</t>
  </si>
  <si>
    <t>Faites-vous des échographies?</t>
  </si>
  <si>
    <r>
      <t xml:space="preserve">La </t>
    </r>
    <r>
      <rPr>
        <b/>
        <sz val="11"/>
        <color theme="1"/>
        <rFont val="Arial Narrow"/>
        <family val="2"/>
      </rPr>
      <t>première portion</t>
    </r>
    <r>
      <rPr>
        <sz val="11"/>
        <color theme="1"/>
        <rFont val="Arial Narrow"/>
        <family val="2"/>
      </rPr>
      <t xml:space="preserve"> du questionnaire de cet onglet consiste à catégoriser votre entreprise selon les mêmes catégories établies dans le portrait global.</t>
    </r>
  </si>
  <si>
    <r>
      <t xml:space="preserve">La </t>
    </r>
    <r>
      <rPr>
        <b/>
        <sz val="11"/>
        <color theme="1"/>
        <rFont val="Arial Narrow"/>
        <family val="2"/>
      </rPr>
      <t>seconde portion</t>
    </r>
    <r>
      <rPr>
        <sz val="11"/>
        <color theme="1"/>
        <rFont val="Arial Narrow"/>
        <family val="2"/>
      </rPr>
      <t xml:space="preserve"> du questionnaire de cet onglet consiste à fournir vos données techniques. </t>
    </r>
  </si>
  <si>
    <t>Première portion du questionnaire</t>
  </si>
  <si>
    <t>Seconde portion du questionnaire</t>
  </si>
  <si>
    <t>Combien de brebis compte votre troupeau?</t>
  </si>
  <si>
    <t>Votre entreprise</t>
  </si>
  <si>
    <t>Combien d'agneaux nés/agnelage lors de la dernière année?</t>
  </si>
  <si>
    <t>Combien d'agneaux sont sevrés/agnelage lors de la dernière année?</t>
  </si>
  <si>
    <t>Combien de kilogrammes d'agneaux sont vendus/brebis/année?</t>
  </si>
  <si>
    <t>Quel est votre taux de mortalité de la dernière année?</t>
  </si>
  <si>
    <t>Répondez le plus justement possible!</t>
  </si>
  <si>
    <t>Dernière portion du questionnaire</t>
  </si>
  <si>
    <t>Combien de personnes s'affairent au paillage à chaque jour en moyenne?</t>
  </si>
  <si>
    <t>Combien de personnes alimentent le troupeau à chaque besogne en moyenne?</t>
  </si>
  <si>
    <t>Êtes-vous actifs sur GenOvis?</t>
  </si>
  <si>
    <t>Quelle est la plus haute formation académique d'un des dirigeants?</t>
  </si>
  <si>
    <t>(#3) Alimentation et paillage des bâtiments</t>
  </si>
  <si>
    <t>(#4) Tâches liées aux agnelages &amp; Soins des agneaux présevrages</t>
  </si>
  <si>
    <t>Combien cela vous prend-il de temps pour faire les soins aux nouveau-nés (colostrum, identification, injection…)? Indiquez le temps en minutes/agneau naissant.</t>
  </si>
  <si>
    <t>En période d'agnelage combien de temps consacrez-vous à la surveillance des agnelages? Indiquez le temps en heure/jour</t>
  </si>
  <si>
    <t>Combien de temps par jour (en heures) consacrez-vous à l'allaitement artificiel (préparation biberon, distribution lait, lavage, entretien louve…)</t>
  </si>
  <si>
    <t>Le casage des brebis vous prend combien de temps (caser, nourrir, mettre chaudière, pailler la case, vérifier premier jet de la brebis…) Indiquez le temps en minutes</t>
  </si>
  <si>
    <t>(#5) Régie des agneaux</t>
  </si>
  <si>
    <t>Combien de groupes sevrez-vous par année?</t>
  </si>
  <si>
    <t>Combien de personnes participent au montage des dérobées?</t>
  </si>
  <si>
    <t>Combien de personnes sèvrent les agneaux?</t>
  </si>
  <si>
    <t>Indiquez ici le temps (en minutes) d'une séance de pesée d'agneaux:</t>
  </si>
  <si>
    <t>(#6) Régie et interventions chez les brebis</t>
  </si>
  <si>
    <t>Excluant le vétérinaire, combien de personnes participent à la tâche échographie?</t>
  </si>
  <si>
    <t>Évaluer le plus justement possible le temps requis (en minutes) par brebis pour faire les interventions préagnelages (tonte, parage onglons, vaccination, vermifugation)</t>
  </si>
  <si>
    <t>Combien de personnes participent à la sélection des réformes?</t>
  </si>
  <si>
    <t>Combien de temps (en heures) cela vous prend pour faire la sélection des réformes dans une année? Évaluez le plus justement possible.</t>
  </si>
  <si>
    <t>Vos données sont disponibles dans la colonne "Votre entreprise".</t>
  </si>
  <si>
    <t>Combien de personnes participent à la tâche mise à la saillie?</t>
  </si>
  <si>
    <t>(#7) Entretien/Écurage</t>
  </si>
  <si>
    <t>Combien de temps par semaine consacrez-vous à l'entretien normal de vos bâtiments (balayage, nettoyage bol à eau…) en heures/semaines?</t>
  </si>
  <si>
    <t>Combien d'heures par année consacrez-vous au lavage de votre bergerie? N'indiquez rien si vous ne lavez pas vos bâtiments.</t>
  </si>
  <si>
    <r>
      <t xml:space="preserve">L'écurage de vos bâtiments prend combien de temps en heures/année? </t>
    </r>
    <r>
      <rPr>
        <i/>
        <sz val="11"/>
        <color theme="1"/>
        <rFont val="Arial Narrow"/>
        <family val="2"/>
      </rPr>
      <t>Évaluez le plus justement possible. Si vous donnez à forfait l'écurage, ne pas inclure le temps de la personne qui écure. Inclure seulement le temps de travail de la ou les personnes qui accompagne (qui enlèvent les barrières, déplacent les animaux, paillent...). Si vous faites vous-même l'écurage, vous devez inclure le temps de la personne qui écure en plus du temps des personnes qui accompagnent. Faites le total pour toutes les séances d'écurage dans une année.</t>
    </r>
  </si>
  <si>
    <t>(#8) Autres tâches</t>
  </si>
  <si>
    <t>Évaluez combien de temps par année vous consacrez au transport d'animaux en heures/année.</t>
  </si>
  <si>
    <t>Évaluez combien de temps par années (en heures) vous passez à la gestion ATQ et formulaire divers pour FPAMQ.</t>
  </si>
  <si>
    <t>Si vous enregistrez des animaux pur-sang à la SCEA, combien cela vous prend-il de temps annuellement (en heures)?</t>
  </si>
  <si>
    <t>Les échographies prennent combien de temps par année? Indiquez la donnée en heures, le plus justement possible.</t>
  </si>
  <si>
    <t>Si vous vendez des sujets reproducteurs, combien de temps en heures/années passez-vous à cette tâche incluant le temps lié à la sélection en bergerie et à la publicité des animaux à vendre?</t>
  </si>
  <si>
    <t>Si vous faites des mesures aux ultrasons, indiquez ici le nombre d'heures par année consacrées à cette tâche en fonction du nombre de personnes (excluant le technicien).</t>
  </si>
  <si>
    <t>Si vous faites classifier des ovins via le service de classification de la SEMRPQ, combien d'heures consacrées vous à cette tâche en fonction du nombre de personnes (excluant le classificateur).</t>
  </si>
  <si>
    <r>
      <t xml:space="preserve">La </t>
    </r>
    <r>
      <rPr>
        <b/>
        <sz val="11"/>
        <color theme="1"/>
        <rFont val="Arial Narrow"/>
        <family val="2"/>
      </rPr>
      <t>dernière portion</t>
    </r>
    <r>
      <rPr>
        <sz val="11"/>
        <color theme="1"/>
        <rFont val="Arial Narrow"/>
        <family val="2"/>
      </rPr>
      <t xml:space="preserve"> du questionnaire de cet onglet consiste à fournir les informations demandées concernant le temps de travail de plusieurs tâches. Le calcul du temps de travail pour les différentes tâches se fera automatiquement. Pour chaque tâche un # est attribué. Ce # correspond à celui de la tâche présentée dans l'onglet "</t>
    </r>
    <r>
      <rPr>
        <b/>
        <sz val="11"/>
        <color theme="1"/>
        <rFont val="Arial Narrow"/>
        <family val="2"/>
      </rPr>
      <t>Temps total de diverses tâches</t>
    </r>
    <r>
      <rPr>
        <sz val="11"/>
        <color theme="1"/>
        <rFont val="Arial Narrow"/>
        <family val="2"/>
      </rPr>
      <t>". En plaçant le curseur sur les cases vertes, vous aurez accès à des exemples de calculs pour vous aider à évaluer votre temps de travail tel que demandé.</t>
    </r>
  </si>
  <si>
    <t>Combien de personnes font la traite?</t>
  </si>
  <si>
    <t xml:space="preserve">Combien de jours de traites par année? </t>
  </si>
  <si>
    <r>
      <t>À partir des données fournies dans l'onglet "Vos données", le calcul du temps pour les diverses tâches se trouve dans la colonne C "</t>
    </r>
    <r>
      <rPr>
        <b/>
        <sz val="10"/>
        <color theme="1"/>
        <rFont val="Arial Narrow"/>
        <family val="2"/>
      </rPr>
      <t>Votre entreprise</t>
    </r>
    <r>
      <rPr>
        <sz val="10"/>
        <color theme="1"/>
        <rFont val="Arial Narrow"/>
        <family val="2"/>
      </rPr>
      <t>"</t>
    </r>
  </si>
  <si>
    <r>
      <t>À partir des données fournies dans l'onglet "Vos données", le calcul du temps pour les diverses tâches se trouve dans la colonne B "</t>
    </r>
    <r>
      <rPr>
        <b/>
        <sz val="10"/>
        <color theme="1"/>
        <rFont val="Arial Narrow"/>
        <family val="2"/>
      </rPr>
      <t>Votre entreprise</t>
    </r>
    <r>
      <rPr>
        <sz val="10"/>
        <color theme="1"/>
        <rFont val="Arial Narrow"/>
        <family val="2"/>
      </rPr>
      <t>"</t>
    </r>
  </si>
  <si>
    <t xml:space="preserve">Bonne compilation! </t>
  </si>
  <si>
    <t>Combien de temps il vous faut pour sevrer un groupe d'agneaux (en heures)?</t>
  </si>
  <si>
    <t>Diminution du taux de mortalité… quelques facteurs importants à considérer</t>
  </si>
  <si>
    <r>
      <t>Ø</t>
    </r>
    <r>
      <rPr>
        <sz val="7"/>
        <color theme="1"/>
        <rFont val="Times New Roman"/>
        <family val="1"/>
      </rPr>
      <t xml:space="preserve">  </t>
    </r>
    <r>
      <rPr>
        <sz val="11"/>
        <color theme="1"/>
        <rFont val="Arial Narrow"/>
        <family val="2"/>
      </rPr>
      <t>Paillez suffisamment dans les parquets.</t>
    </r>
  </si>
  <si>
    <r>
      <t>Ø</t>
    </r>
    <r>
      <rPr>
        <sz val="7"/>
        <color theme="1"/>
        <rFont val="Times New Roman"/>
        <family val="1"/>
      </rPr>
      <t xml:space="preserve">  </t>
    </r>
    <r>
      <rPr>
        <sz val="11"/>
        <color theme="1"/>
        <rFont val="Arial Narrow"/>
        <family val="2"/>
      </rPr>
      <t xml:space="preserve">Ayez une densité animale adéquate dans les parquets. Référez-vous à </t>
    </r>
    <r>
      <rPr>
        <i/>
        <sz val="11"/>
        <color theme="1"/>
        <rFont val="Arial Narrow"/>
        <family val="2"/>
      </rPr>
      <t xml:space="preserve">L’Élevage du mouton </t>
    </r>
    <r>
      <rPr>
        <sz val="11"/>
        <color theme="1"/>
        <rFont val="Arial Narrow"/>
        <family val="2"/>
      </rPr>
      <t>du CRAAQ pour connaître les densités recommandées.</t>
    </r>
  </si>
  <si>
    <r>
      <t>Ø</t>
    </r>
    <r>
      <rPr>
        <sz val="7"/>
        <color theme="1"/>
        <rFont val="Times New Roman"/>
        <family val="1"/>
      </rPr>
      <t xml:space="preserve">  </t>
    </r>
    <r>
      <rPr>
        <sz val="11"/>
        <color theme="1"/>
        <rFont val="Arial Narrow"/>
        <family val="2"/>
      </rPr>
      <t>Soyez présent aux agnelages afin de limiter les pertes 0-10 jours et d’intervenir au bon moment lors de cas de dystocie.</t>
    </r>
  </si>
  <si>
    <r>
      <t>Ø</t>
    </r>
    <r>
      <rPr>
        <sz val="7"/>
        <color theme="1"/>
        <rFont val="Times New Roman"/>
        <family val="1"/>
      </rPr>
      <t xml:space="preserve">  </t>
    </r>
    <r>
      <rPr>
        <sz val="11"/>
        <color theme="1"/>
        <rFont val="Arial Narrow"/>
        <family val="2"/>
      </rPr>
      <t>L’administration de colostrum aux agneaux naissants dont les mères semblent ne pas avoir assez de colostrum est une pratique recommandée. Supplémentez les agneaux de portées multiples. Important de vérifier les premiers jets de la brebis à l’agnelage, afin de vérifier que le lait s’écoule bien et que les trayons ne soient pas obstrués et de s’assurer que la brebis a du lait dans les 2 quartiers.</t>
    </r>
  </si>
  <si>
    <r>
      <t>Ø</t>
    </r>
    <r>
      <rPr>
        <sz val="7"/>
        <color theme="1"/>
        <rFont val="Times New Roman"/>
        <family val="1"/>
      </rPr>
      <t xml:space="preserve">  </t>
    </r>
    <r>
      <rPr>
        <sz val="11"/>
        <color theme="1"/>
        <rFont val="Arial Narrow"/>
        <family val="2"/>
      </rPr>
      <t>Offrez une alimentation équilibrée aux brebis en fin de gestation. Cela permet aux agneaux d’avoir un poids adéquat à la naissance.</t>
    </r>
  </si>
  <si>
    <r>
      <t>Ø</t>
    </r>
    <r>
      <rPr>
        <sz val="7"/>
        <color theme="1"/>
        <rFont val="Times New Roman"/>
        <family val="1"/>
      </rPr>
      <t xml:space="preserve">  </t>
    </r>
    <r>
      <rPr>
        <sz val="11"/>
        <color theme="1"/>
        <rFont val="Arial Narrow"/>
        <family val="2"/>
      </rPr>
      <t>L’injection de vitamines A-D et de vitamines E et sélénium est essentielle à la naissance, tout comme la désinfection du nombril à l’aide d’une solution de chlorhexidine à 0,5% ou d’une solution d’iode de 2 à 4%.</t>
    </r>
  </si>
  <si>
    <r>
      <t>Ø</t>
    </r>
    <r>
      <rPr>
        <sz val="7"/>
        <color theme="1"/>
        <rFont val="Times New Roman"/>
        <family val="1"/>
      </rPr>
      <t xml:space="preserve">  </t>
    </r>
    <r>
      <rPr>
        <sz val="11"/>
        <color theme="1"/>
        <rFont val="Arial Narrow"/>
        <family val="2"/>
      </rPr>
      <t>Le casage des brebis avec leurs agneaux naissants assure un bon contact entre la mère et ses petits. C’est aussi plus facile de vérifier l’état des trayons et de s’assurer qu’il s’écoule du colostrum adéquatement.</t>
    </r>
  </si>
  <si>
    <t>Amélioration des performances laitières des brebis</t>
  </si>
  <si>
    <r>
      <t>Ø</t>
    </r>
    <r>
      <rPr>
        <sz val="7"/>
        <color theme="1"/>
        <rFont val="Times New Roman"/>
        <family val="1"/>
      </rPr>
      <t xml:space="preserve">  </t>
    </r>
    <r>
      <rPr>
        <sz val="11"/>
        <color theme="1"/>
        <rFont val="Arial Narrow"/>
        <family val="2"/>
      </rPr>
      <t>Offrez une alimentation équilibrée aux brebis en fin de gestation. Cela permet de bien préparer la production de colostrum et de lait. Un programme alimentaire ne se fait pas sans analyses fourragères.</t>
    </r>
  </si>
  <si>
    <r>
      <t>Ø</t>
    </r>
    <r>
      <rPr>
        <sz val="7"/>
        <color theme="1"/>
        <rFont val="Times New Roman"/>
        <family val="1"/>
      </rPr>
      <t xml:space="preserve">  </t>
    </r>
    <r>
      <rPr>
        <sz val="11"/>
        <color theme="1"/>
        <rFont val="Arial Narrow"/>
        <family val="2"/>
      </rPr>
      <t>L’alimentation des brebis en lactation doit aussi être bien équilibrée pour répondre à leurs besoins, afin de limiter la perte d’état de chair et de maintenir la production laitière.</t>
    </r>
  </si>
  <si>
    <t>Amélioration du taux de fertilité</t>
  </si>
  <si>
    <r>
      <t>Ø</t>
    </r>
    <r>
      <rPr>
        <sz val="7"/>
        <color theme="1"/>
        <rFont val="Times New Roman"/>
        <family val="1"/>
      </rPr>
      <t xml:space="preserve">  </t>
    </r>
    <r>
      <rPr>
        <sz val="11"/>
        <color theme="1"/>
        <rFont val="Arial Narrow"/>
        <family val="2"/>
      </rPr>
      <t>Faites attention de ne pas offrir des fourrages trop riches en protéines pendant la saillie, afin de limiter les pertes embryonnaires.</t>
    </r>
  </si>
  <si>
    <r>
      <t>Ø</t>
    </r>
    <r>
      <rPr>
        <sz val="7"/>
        <color theme="1"/>
        <rFont val="Times New Roman"/>
        <family val="1"/>
      </rPr>
      <t xml:space="preserve">  </t>
    </r>
    <r>
      <rPr>
        <sz val="11"/>
        <color theme="1"/>
        <rFont val="Arial Narrow"/>
        <family val="2"/>
      </rPr>
      <t>Ayez une bonne préparation des béliers à la saillie (examen du système reproducteur, bonne alimentation, vérification de la circonférence scrotale, adapter un programme lumineux pour les béliers…)</t>
    </r>
  </si>
  <si>
    <r>
      <t>Ø</t>
    </r>
    <r>
      <rPr>
        <sz val="7"/>
        <color theme="1"/>
        <rFont val="Times New Roman"/>
        <family val="1"/>
      </rPr>
      <t xml:space="preserve">  </t>
    </r>
    <r>
      <rPr>
        <sz val="11"/>
        <color theme="1"/>
        <rFont val="Arial Narrow"/>
        <family val="2"/>
      </rPr>
      <t xml:space="preserve">Assurez-vous d’avoir un ratio bélier : brebis adéquat pendant les saillies. Référez-vous à </t>
    </r>
    <r>
      <rPr>
        <i/>
        <sz val="11"/>
        <color theme="1"/>
        <rFont val="Arial Narrow"/>
        <family val="2"/>
      </rPr>
      <t xml:space="preserve">L’Élevage du mouton </t>
    </r>
    <r>
      <rPr>
        <sz val="11"/>
        <color theme="1"/>
        <rFont val="Arial Narrow"/>
        <family val="2"/>
      </rPr>
      <t>du CRAAQ pour vérifier le ratio suggéré en fonction des situations d’accouplement (p. 154).</t>
    </r>
  </si>
  <si>
    <r>
      <t>Ø</t>
    </r>
    <r>
      <rPr>
        <sz val="7"/>
        <color theme="1"/>
        <rFont val="Times New Roman"/>
        <family val="1"/>
      </rPr>
      <t xml:space="preserve">  </t>
    </r>
    <r>
      <rPr>
        <sz val="11"/>
        <color theme="1"/>
        <rFont val="Arial Narrow"/>
        <family val="2"/>
      </rPr>
      <t>Les agnelles ne devraient pas être envoyées à la saillie avant 8 mois et elles doivent avoir atteint le 2/3 de leur poids adulte.</t>
    </r>
  </si>
  <si>
    <r>
      <t>Ø</t>
    </r>
    <r>
      <rPr>
        <sz val="7"/>
        <color theme="1"/>
        <rFont val="Times New Roman"/>
        <family val="1"/>
      </rPr>
      <t xml:space="preserve">  </t>
    </r>
    <r>
      <rPr>
        <sz val="11"/>
        <color theme="1"/>
        <rFont val="Arial Narrow"/>
        <family val="2"/>
      </rPr>
      <t>Attention aux brebis et aux béliers de plus de 6 ans. Au-delà de cet âge, leurs performances diminuent généralement.</t>
    </r>
  </si>
  <si>
    <r>
      <t>Ø</t>
    </r>
    <r>
      <rPr>
        <sz val="7"/>
        <color theme="1"/>
        <rFont val="Times New Roman"/>
        <family val="1"/>
      </rPr>
      <t xml:space="preserve">  </t>
    </r>
    <r>
      <rPr>
        <sz val="11"/>
        <color theme="1"/>
        <rFont val="Arial Narrow"/>
        <family val="2"/>
      </rPr>
      <t>Assurez-vous d’avoir des brebis et des béliers en bonne santé et non malades. Un faible taux de réforme est souvent la cause d’une baisse générale de la fertilité dans le troupeau. Visez entre 18 et 20 % de remplacement.</t>
    </r>
  </si>
  <si>
    <t>L’alimentation du troupeau</t>
  </si>
  <si>
    <r>
      <t>Ø</t>
    </r>
    <r>
      <rPr>
        <sz val="7"/>
        <color theme="1"/>
        <rFont val="Times New Roman"/>
        <family val="1"/>
      </rPr>
      <t xml:space="preserve">  </t>
    </r>
    <r>
      <rPr>
        <sz val="11"/>
        <color theme="1"/>
        <rFont val="Arial Narrow"/>
        <family val="2"/>
      </rPr>
      <t>L’analyse des fourrages permet à votre conseiller de préparer des programmes alimentaires adaptés aux besoins des animaux et en fonction de leurs stades de production. Ne négligez pas cette opération. En plus, la plupart des meuneries offrent gratuitement les analyses infrarouges des fourrages de leurs clients!</t>
    </r>
  </si>
  <si>
    <r>
      <t>Ø</t>
    </r>
    <r>
      <rPr>
        <sz val="7"/>
        <color theme="1"/>
        <rFont val="Times New Roman"/>
        <family val="1"/>
      </rPr>
      <t xml:space="preserve">  </t>
    </r>
    <r>
      <rPr>
        <sz val="11"/>
        <color theme="1"/>
        <rFont val="Arial Narrow"/>
        <family val="2"/>
      </rPr>
      <t>Servez les fourrages d’abord, les concentrés ensuite. Un maximum de 500 grammes de concentrés/repas est recommandé afin de limiter les troubles d’acidose.</t>
    </r>
  </si>
  <si>
    <r>
      <t>Ø</t>
    </r>
    <r>
      <rPr>
        <sz val="7"/>
        <color theme="1"/>
        <rFont val="Times New Roman"/>
        <family val="1"/>
      </rPr>
      <t xml:space="preserve">  </t>
    </r>
    <r>
      <rPr>
        <sz val="11"/>
        <color theme="1"/>
        <rFont val="Arial Narrow"/>
        <family val="2"/>
      </rPr>
      <t>Assurez-vous d’offrir des minéraux quotidiennement à vos animaux.</t>
    </r>
  </si>
  <si>
    <r>
      <t>Ø</t>
    </r>
    <r>
      <rPr>
        <sz val="7"/>
        <color theme="1"/>
        <rFont val="Times New Roman"/>
        <family val="1"/>
      </rPr>
      <t xml:space="preserve">  </t>
    </r>
    <r>
      <rPr>
        <sz val="11"/>
        <color theme="1"/>
        <rFont val="Arial Narrow"/>
        <family val="2"/>
      </rPr>
      <t>Les blocs de sel stimulent la consommation de fourrages de vos animaux et leur consommation d’eau. Ces blocs aident à prévenir les problèmes de calculs urinaires chez les mâles. Assurez-vous d’en mettre à la disposition de vos animaux.</t>
    </r>
  </si>
  <si>
    <t>Amélioration de la santé générale du troupeau</t>
  </si>
  <si>
    <r>
      <t>Ø</t>
    </r>
    <r>
      <rPr>
        <sz val="7"/>
        <color theme="1"/>
        <rFont val="Times New Roman"/>
        <family val="1"/>
      </rPr>
      <t xml:space="preserve">  </t>
    </r>
    <r>
      <rPr>
        <sz val="11"/>
        <color theme="1"/>
        <rFont val="Arial Narrow"/>
        <family val="2"/>
      </rPr>
      <t>Ayez de bonnes conditions d’ambiance (ventilation adaptée selon les saisons, contrôle de l’humidité en hiver, paillage adéquat…).</t>
    </r>
  </si>
  <si>
    <r>
      <t>Ø</t>
    </r>
    <r>
      <rPr>
        <sz val="7"/>
        <color theme="1"/>
        <rFont val="Times New Roman"/>
        <family val="1"/>
      </rPr>
      <t xml:space="preserve">  </t>
    </r>
    <r>
      <rPr>
        <sz val="11"/>
        <color theme="1"/>
        <rFont val="Arial Narrow"/>
        <family val="2"/>
      </rPr>
      <t>Le lavage et la désinfection des bâtiments annuellement sont une pratique minimale recommandée afin de limiter les charges bactériennes et virales fortement nuisibles pour le troupeau.</t>
    </r>
  </si>
  <si>
    <r>
      <t>Ø</t>
    </r>
    <r>
      <rPr>
        <sz val="7"/>
        <color theme="1"/>
        <rFont val="Times New Roman"/>
        <family val="1"/>
      </rPr>
      <t xml:space="preserve">  </t>
    </r>
    <r>
      <rPr>
        <sz val="11"/>
        <color theme="1"/>
        <rFont val="Arial Narrow"/>
        <family val="2"/>
      </rPr>
      <t>Lors d’introduction d’animaux, une quarantaine devrait être mise en place.</t>
    </r>
  </si>
  <si>
    <r>
      <t>Ø</t>
    </r>
    <r>
      <rPr>
        <sz val="7"/>
        <color theme="1"/>
        <rFont val="Times New Roman"/>
        <family val="1"/>
      </rPr>
      <t xml:space="preserve">  </t>
    </r>
    <r>
      <rPr>
        <sz val="11"/>
        <color theme="1"/>
        <rFont val="Arial Narrow"/>
        <family val="2"/>
      </rPr>
      <t>Une zone d’infirmerie permet d’isoler les animaux malades et de limiter la propagation des maladies.</t>
    </r>
  </si>
  <si>
    <r>
      <t>Ø</t>
    </r>
    <r>
      <rPr>
        <sz val="7"/>
        <color theme="1"/>
        <rFont val="Times New Roman"/>
        <family val="1"/>
      </rPr>
      <t xml:space="preserve">  </t>
    </r>
    <r>
      <rPr>
        <sz val="11"/>
        <color theme="1"/>
        <rFont val="Arial Narrow"/>
        <family val="2"/>
      </rPr>
      <t>Établissez un plan de traitements et de prévention avec votre vétérinaire pour les maladies couramment rencontrées dans votre élevage.</t>
    </r>
  </si>
  <si>
    <t>Amélioration des performances générales du troupeau et conduites d’élevage à privilégier</t>
  </si>
  <si>
    <r>
      <t>Ø</t>
    </r>
    <r>
      <rPr>
        <sz val="7"/>
        <color theme="1"/>
        <rFont val="Times New Roman"/>
        <family val="1"/>
      </rPr>
      <t xml:space="preserve">  </t>
    </r>
    <r>
      <rPr>
        <sz val="11"/>
        <color theme="1"/>
        <rFont val="Arial Narrow"/>
        <family val="2"/>
      </rPr>
      <t>Avoir un taux de remplacement (et de réforme) idéal de 18-20 %.</t>
    </r>
  </si>
  <si>
    <r>
      <t>Ø</t>
    </r>
    <r>
      <rPr>
        <sz val="7"/>
        <color theme="1"/>
        <rFont val="Times New Roman"/>
        <family val="1"/>
      </rPr>
      <t xml:space="preserve">  </t>
    </r>
    <r>
      <rPr>
        <sz val="11"/>
        <color theme="1"/>
        <rFont val="Arial Narrow"/>
        <family val="2"/>
      </rPr>
      <t>Utilisez des béliers de race pure évalués génétiquement.</t>
    </r>
  </si>
  <si>
    <r>
      <t>Ø</t>
    </r>
    <r>
      <rPr>
        <sz val="7"/>
        <color theme="1"/>
        <rFont val="Times New Roman"/>
        <family val="1"/>
      </rPr>
      <t xml:space="preserve">  </t>
    </r>
    <r>
      <rPr>
        <sz val="11"/>
        <color theme="1"/>
        <rFont val="Arial Narrow"/>
        <family val="2"/>
      </rPr>
      <t>L’utilisation de GenOvis, peu importe le type d’entreprise, permet de réaliser une gestion intratroupeau efficace et de cibler les animaux les plus performants ou ceux problématiques qui devraient être réformés.</t>
    </r>
  </si>
  <si>
    <r>
      <t>Ø</t>
    </r>
    <r>
      <rPr>
        <sz val="7"/>
        <color theme="1"/>
        <rFont val="Times New Roman"/>
        <family val="1"/>
      </rPr>
      <t xml:space="preserve">  </t>
    </r>
    <r>
      <rPr>
        <sz val="11"/>
        <color theme="1"/>
        <rFont val="Arial Narrow"/>
        <family val="2"/>
      </rPr>
      <t>Réalisez des échographies. C’est une intervention qui permet de limiter le temps improductif des brebis et ainsi améliorer le rythme d’agnelage.</t>
    </r>
  </si>
  <si>
    <r>
      <t>Ø</t>
    </r>
    <r>
      <rPr>
        <sz val="7"/>
        <color theme="1"/>
        <rFont val="Times New Roman"/>
        <family val="1"/>
      </rPr>
      <t xml:space="preserve">  </t>
    </r>
    <r>
      <rPr>
        <sz val="11"/>
        <color theme="1"/>
        <rFont val="Arial Narrow"/>
        <family val="2"/>
      </rPr>
      <t>Pesez vos agneaux régulièrement. Cela vous permet de mieux prévoir vos ventes et de mieux cibler les besoins du marché (particulièrement dans le cas des agneaux lourds).</t>
    </r>
  </si>
  <si>
    <r>
      <t>Ø</t>
    </r>
    <r>
      <rPr>
        <sz val="7"/>
        <color theme="1"/>
        <rFont val="Times New Roman"/>
        <family val="1"/>
      </rPr>
      <t xml:space="preserve">  </t>
    </r>
    <r>
      <rPr>
        <sz val="11"/>
        <color theme="1"/>
        <rFont val="Arial Narrow"/>
        <family val="2"/>
      </rPr>
      <t>L’utilisation d’équipements électroniques et de systèmes de manipulations permet d’améliorer l’efficacité du travail au niveau de plusieurs interventions.</t>
    </r>
  </si>
  <si>
    <t xml:space="preserve">L’équipe du projet profite de votre attention pour vous faire un rappel de quelques recommandations générales. </t>
  </si>
  <si>
    <t>ONGLET "RECOMMANDATIONS GÉNÉRALES"</t>
  </si>
  <si>
    <t>A) Taille de votre entreprise</t>
  </si>
  <si>
    <t>B) Système de production</t>
  </si>
  <si>
    <t>C) Type d'entreprise</t>
  </si>
  <si>
    <t>Les questions de cette portion font référence aux divers faits saillants présentés dans le portrait global. Les 3 premières questions (A-B-C) catégorisent votre entreprise de manière à ce que vous puissiez voir avec quelle colonne vous comparer dans les onglets "Données techniques" et "Temps total diverses tâches".Pour cette portion, choisissez dans le menu déroulant proposé à chacune des cases vertes.</t>
  </si>
  <si>
    <t>Voir section 7.1.4 du portrait global</t>
  </si>
  <si>
    <t>Voir section 7.2 du portrait global</t>
  </si>
  <si>
    <t>Voir section 7.1 du portrait global</t>
  </si>
  <si>
    <t>Voir section 7.3 du portrait global</t>
  </si>
  <si>
    <t>Voir section 7.9 du portrait global</t>
  </si>
  <si>
    <t>Voir section 7.8 du portrait global</t>
  </si>
  <si>
    <t>Voir section 7.5 du portrait global</t>
  </si>
  <si>
    <t>Voir section 7.6 du portrait global</t>
  </si>
  <si>
    <t>Voir section 7.10 du portrait global</t>
  </si>
  <si>
    <t>Répondez le plus justement possible! Au besoin, utilisez votre rapport d'évaluation troupeau GenOvis.</t>
  </si>
  <si>
    <t>Combien de personnes participent à ces interventions préagnelages (excluant le tondeur si c'est un tondeur externe)?</t>
  </si>
  <si>
    <t>1. Enregistrer votre chiffrier en lui donnant le nom suivant: NOM_ENTREPRISE_ANNÉE_EFFICACITÉ_TRAVAIL.xls</t>
  </si>
  <si>
    <t>Si vous acceptez de transférer ce fichier Excel comprenant vos données, veuillez suivre ces 2 étapes:</t>
  </si>
  <si>
    <t xml:space="preserve">Bravo, vous venez de compléter la saisie de vos données. </t>
  </si>
  <si>
    <t xml:space="preserve">Merci aux 37 entreprises ovines ayant participé au projet. Ces à partir des informations qu'elles ont fournies que la présente base de données de référence a été conçue. </t>
  </si>
  <si>
    <t xml:space="preserve">Pour consulter le Portrait global des entreprises ovines participantes, cliquez sur l'image ci-contre. </t>
  </si>
  <si>
    <t xml:space="preserve">Dans cet onglet, vous trouverez une liste de recommandations générales. Cette liste avait été fournie dans chacun des rapports individuels que les producteurs participants au projet ont reçus. Elle se veut un aide mémoire pour vous aider à améliorer votre efficacité ou vos performances techniques d'entreprise. </t>
  </si>
  <si>
    <t>Rendez-vous à l'Onglet "Vos données" pour commencer la compilation.</t>
  </si>
  <si>
    <t xml:space="preserve">SVP, soyez le plus juste possible dans vos réponses si vous voulez vous comparer adéquatement aux diverses catégories présentées dans les onglets "Données techniques" et "Temps total de diverses tâches". Idéalement, vous devez remplir toutes les cases vertes, sauf si non applicables à votre entreprise. Les unités de mesure des différentes cases varient d'un paramètre à l'autre. Assurez-vous d'indiquer le temps demandé en fonction de l'unité proposée (heures, minutes...). Un calcul automatique des temps se fera et vous pourrez alors comparer vos données avec celles de la base de référence créée par le projet. Pour plusieurs cases vertes, en posant votre curseur devant, vous aurez un exemple pour vous aider à faire votre calcul. </t>
  </si>
  <si>
    <t>Nombre d'années d'expérience en production ovine</t>
  </si>
  <si>
    <t>Quel est le nombre d'agnelages/brebis lors de la dernière année?</t>
  </si>
  <si>
    <t>Combien de temps (en heures) cela vous prend alimenter votre troupeau chaque jour?</t>
  </si>
  <si>
    <t>Combien de temps (en heures) cela vous prend pour pailler vos bâtiments chaque jour?</t>
  </si>
  <si>
    <t>Estimez combien de jours/année vous devez faire de l'allaitement artificiel (indiquez 365 si c'est tous les jours, sinon essayez d'évaluer le plus justement possible)</t>
  </si>
  <si>
    <t>Le montage des dérobées vous prend combien de temps (en minutes) par année? Évaluez le plus justement possible (Ex. 5 dérobées x 10 minutes x 5 groupes d'agnelages = 250 minutes). Indiquez 0 si vos dérobées sont fixes à l'année.</t>
  </si>
  <si>
    <t>Lors de séance de pesée d'agneau, combien de personnes y participent?</t>
  </si>
  <si>
    <t>Combien d'agneaux ont été pesés à cette séance de pesée?</t>
  </si>
  <si>
    <t>Combien de temps (en heures) il vous faut pour mettre vos brebis à la saillie (répartition physique, préparation bélier, pose des harnais, envoi des béliers dans les bons parquets…)? Exclure le temps sélection sur GenOvis. Évaluer le temps pour une année complète le plus justement possible. (Ex.: 5 groupes de saillies x 1 heure = 5 h)</t>
  </si>
  <si>
    <t>Évaluez le temps (en heures) que cela vous prend pour faire votre comptabilité (payer les comptes, paperasse générale, entrée des factures dans le logiciel comptable, rapports TPS/TVQ, conciliation bancaire…).</t>
  </si>
  <si>
    <t>Si vous avez un logiciel de régie (GenOvis, BerGère, Provin, autre), combien d'heures/année pouvez-vous passer à la gestion de troupeau avec ce logiciel (consultez rapport, évaluer performances, etc.)?</t>
  </si>
  <si>
    <t xml:space="preserve">Avant les mises à la saillie, combien de temps (en heures/année) pouvez-vous passer sur GenOvis pour bien préparer vos groupes d'accouplement? Évaluez le plus justement possible. </t>
  </si>
  <si>
    <t xml:space="preserve">Combien d'heures par année consacrez-vous à la formation continue? La formation continue inclut les journées de formation lors de colloque, symposium, visite de ferme, accompagnement par un conseiller expert, implication dans des comités ovins, réunions en lien avec l'ovin... Soyez le plus juste possible et prenez en considération toutes les personnes de l'entreprise pour avoir le total d'heures pour l'entreprise. N'incluez pas le temps de déplacement dans vos heures. </t>
  </si>
  <si>
    <t>Si vous faites de la mise en marché de vos produits, calculez le temps annuel en heures/année pour l'ensemble des personnes qui s'affairent à cette tâche sur votre entreprise. Inclure le temps lié à la publicité de vos produits, gestion des découpes ou toutes autres tâches directement liées à la mise en marché.</t>
  </si>
  <si>
    <t>Vous êtes producteurs ovins laitiers et faites la traite des brebis. Combien d'heures/jours consacrez-vous à la traite?</t>
  </si>
  <si>
    <t xml:space="preserve">Si vous faites du pâturage, combien de temps en heures/année consacrez-vous à la gestion de vos parcelles et à l'entretien des pâturages (réparation clôture, déplacement animaux entre les parcelles, aménagement divers dans les parcelles, fauchage des refus, etc.)? Si certaines tâches sont exécutées à plus d'une personne, il faut en tenir compte. </t>
  </si>
  <si>
    <t xml:space="preserve">Vous pouvez maintenant aller comparer vos données techniques et le temps total de diverses tâches dans les 2 prochains onglets. </t>
  </si>
  <si>
    <t>En terminant, dans le but de bonifier la base de référence, vous pouvez transférer votre fichier Excel au CEPOQ. Vos données demeureront confidentielles et permettront de mettre à jour annuellement (dépendant du nombre d'entreprises ayant fourni leur chiffrier) la base de référence.</t>
  </si>
  <si>
    <t>2. Envoyez votre fichier Excel dûment complété en cliquant ICI</t>
  </si>
  <si>
    <t>Temps total consacré aux diverses tâches (heures de main-d’œuvre/année) *sauf exception</t>
  </si>
  <si>
    <r>
      <t xml:space="preserve">Global                       </t>
    </r>
    <r>
      <rPr>
        <sz val="10"/>
        <color theme="0"/>
        <rFont val="Arial Narrow"/>
        <family val="2"/>
      </rPr>
      <t>(comprends les 37 entreprises ayant participé au projet)</t>
    </r>
  </si>
  <si>
    <r>
      <t xml:space="preserve">Pour une meilleure compréhension de vos données et l'efficacité du travail que vous calculerez avec cet outil, </t>
    </r>
    <r>
      <rPr>
        <u/>
        <sz val="11"/>
        <color theme="1"/>
        <rFont val="Arial Narrow"/>
        <family val="2"/>
      </rPr>
      <t>il est préférable de consulter ce rapport</t>
    </r>
    <r>
      <rPr>
        <sz val="11"/>
        <color theme="1"/>
        <rFont val="Arial Narrow"/>
        <family val="2"/>
      </rPr>
      <t xml:space="preserve">. Celui-ci contient beaucoup d'information pertinente qui vous aideront à analyser judicieusement vos données. </t>
    </r>
  </si>
  <si>
    <t>Vos données sont disponibles dans la colonne "Votre entreprise". Votre temps de travail pour chaque tâche se calcule automatiquement en fonction de ce que vous aurez entré comme données dans l'onglet "Vos données". Assurez-vous d'entrer les temps demandés en fonction de l'unité de mesure demandée (heures, minutes,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</si>
</sst>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0"/>
      <color theme="1"/>
      <name val="Arial Narrow"/>
      <family val="2"/>
    </font>
    <font>
      <b/>
      <sz val="10"/>
      <color theme="0"/>
      <name val="Arial Narrow"/>
      <family val="2"/>
    </font>
    <font>
      <i/>
      <sz val="10"/>
      <color theme="1"/>
      <name val="Arial Narrow"/>
      <family val="2"/>
    </font>
    <font>
      <b/>
      <sz val="10"/>
      <color theme="1"/>
      <name val="Arial Narrow"/>
      <family val="2"/>
    </font>
    <font>
      <b/>
      <sz val="10"/>
      <color rgb="FFFFFFFF"/>
      <name val="Arial Narrow"/>
      <family val="2"/>
    </font>
    <font>
      <b/>
      <sz val="11"/>
      <color theme="1"/>
      <name val="Arial Narrow"/>
      <family val="2"/>
    </font>
    <font>
      <b/>
      <sz val="12"/>
      <color theme="1"/>
      <name val="Arial Narrow"/>
      <family val="2"/>
    </font>
    <font>
      <b/>
      <sz val="11"/>
      <color theme="0"/>
      <name val="Arial Narrow"/>
      <family val="2"/>
    </font>
    <font>
      <sz val="10"/>
      <color theme="0"/>
      <name val="Arial Narrow"/>
      <family val="2"/>
    </font>
    <font>
      <b/>
      <i/>
      <sz val="10"/>
      <color theme="1"/>
      <name val="Arial Narrow"/>
      <family val="2"/>
    </font>
    <font>
      <b/>
      <i/>
      <sz val="11"/>
      <color theme="1"/>
      <name val="Calibri"/>
      <family val="2"/>
      <scheme val="minor"/>
    </font>
    <font>
      <b/>
      <sz val="14"/>
      <color theme="1"/>
      <name val="Arial Narrow"/>
      <family val="2"/>
    </font>
    <font>
      <b/>
      <sz val="14"/>
      <color theme="1"/>
      <name val="Calibri"/>
      <family val="2"/>
      <scheme val="minor"/>
    </font>
    <font>
      <sz val="11"/>
      <color theme="1"/>
      <name val="Arial Narrow"/>
      <family val="2"/>
    </font>
    <font>
      <b/>
      <sz val="14"/>
      <color theme="0"/>
      <name val="Arial Narrow"/>
      <family val="2"/>
    </font>
    <font>
      <b/>
      <i/>
      <sz val="11"/>
      <color theme="1"/>
      <name val="Arial Narrow"/>
      <family val="2"/>
    </font>
    <font>
      <b/>
      <sz val="12"/>
      <color theme="0"/>
      <name val="Arial Narrow"/>
      <family val="2"/>
    </font>
    <font>
      <i/>
      <sz val="11"/>
      <color theme="1"/>
      <name val="Arial Narrow"/>
      <family val="2"/>
    </font>
    <font>
      <sz val="10"/>
      <color rgb="FF000000"/>
      <name val="Arial Narrow"/>
      <family val="2"/>
    </font>
    <font>
      <b/>
      <sz val="10"/>
      <name val="Arial Narrow"/>
      <family val="2"/>
    </font>
    <font>
      <b/>
      <sz val="11"/>
      <name val="Arial Narrow"/>
      <family val="2"/>
    </font>
    <font>
      <b/>
      <i/>
      <sz val="10"/>
      <color theme="0"/>
      <name val="Arial Narrow"/>
      <family val="2"/>
    </font>
    <font>
      <b/>
      <i/>
      <sz val="10"/>
      <color rgb="FF000000"/>
      <name val="Arial Narrow"/>
      <family val="2"/>
    </font>
    <font>
      <u/>
      <sz val="11"/>
      <color theme="10"/>
      <name val="Calibri"/>
      <family val="2"/>
      <scheme val="minor"/>
    </font>
    <font>
      <u/>
      <sz val="11"/>
      <color theme="1"/>
      <name val="Arial Narrow"/>
      <family val="2"/>
    </font>
    <font>
      <sz val="11"/>
      <color theme="1"/>
      <name val="Wingdings"/>
      <charset val="2"/>
    </font>
    <font>
      <sz val="7"/>
      <color theme="1"/>
      <name val="Times New Roman"/>
      <family val="1"/>
    </font>
    <font>
      <b/>
      <u/>
      <sz val="11"/>
      <color theme="0"/>
      <name val="Arial Narrow"/>
      <family val="2"/>
    </font>
    <font>
      <b/>
      <i/>
      <sz val="14"/>
      <color theme="0"/>
      <name val="Arial Narrow"/>
      <family val="2"/>
    </font>
    <font>
      <sz val="11"/>
      <color theme="0"/>
      <name val="Arial Narrow"/>
      <family val="2"/>
    </font>
    <font>
      <u/>
      <sz val="11"/>
      <color theme="10"/>
      <name val="Arial Narrow"/>
      <family val="2"/>
    </font>
    <font>
      <b/>
      <i/>
      <sz val="14"/>
      <color rgb="FFC00000"/>
      <name val="Arial Narrow"/>
      <family val="2"/>
    </font>
    <font>
      <b/>
      <sz val="16"/>
      <color theme="0"/>
      <name val="Arial Narrow"/>
      <family val="2"/>
    </font>
  </fonts>
  <fills count="22">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9" tint="-0.249977111117893"/>
        <bgColor indexed="64"/>
      </patternFill>
    </fill>
    <fill>
      <patternFill patternType="solid">
        <fgColor rgb="FFC00000"/>
        <bgColor indexed="64"/>
      </patternFill>
    </fill>
    <fill>
      <patternFill patternType="solid">
        <fgColor theme="4" tint="-0.249977111117893"/>
        <bgColor theme="4" tint="0.79998168889431442"/>
      </patternFill>
    </fill>
    <fill>
      <patternFill patternType="solid">
        <fgColor rgb="FF538135"/>
        <bgColor indexed="64"/>
      </patternFill>
    </fill>
    <fill>
      <patternFill patternType="solid">
        <fgColor theme="5" tint="0.39997558519241921"/>
        <bgColor indexed="64"/>
      </patternFill>
    </fill>
    <fill>
      <patternFill patternType="solid">
        <fgColor theme="5"/>
        <bgColor indexed="64"/>
      </patternFill>
    </fill>
    <fill>
      <patternFill patternType="solid">
        <fgColor theme="0"/>
        <bgColor indexed="64"/>
      </patternFill>
    </fill>
    <fill>
      <patternFill patternType="solid">
        <fgColor theme="3" tint="-0.499984740745262"/>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92D050"/>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9" tint="-0.49998474074526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cellStyleXfs>
  <cellXfs count="188">
    <xf numFmtId="0" fontId="0" fillId="0" borderId="0" xfId="0"/>
    <xf numFmtId="0" fontId="1" fillId="0" borderId="0" xfId="0" applyFont="1" applyAlignment="1">
      <alignment horizontal="center" vertical="center"/>
    </xf>
    <xf numFmtId="0" fontId="1" fillId="0" borderId="0" xfId="0" applyFont="1" applyBorder="1" applyAlignment="1">
      <alignment vertical="center"/>
    </xf>
    <xf numFmtId="0" fontId="1" fillId="2" borderId="0" xfId="0" applyFont="1" applyFill="1" applyBorder="1" applyAlignment="1">
      <alignment horizontal="left" vertical="center"/>
    </xf>
    <xf numFmtId="0" fontId="2" fillId="3" borderId="0" xfId="0" applyFont="1" applyFill="1" applyBorder="1" applyAlignment="1">
      <alignment horizontal="left" vertical="center"/>
    </xf>
    <xf numFmtId="0" fontId="1" fillId="0" borderId="0" xfId="0" applyFont="1" applyFill="1" applyBorder="1" applyAlignment="1">
      <alignment horizontal="left" vertical="center" indent="1"/>
    </xf>
    <xf numFmtId="0" fontId="1" fillId="2" borderId="0" xfId="0" applyFont="1" applyFill="1" applyBorder="1" applyAlignment="1">
      <alignment horizontal="left" vertical="center" indent="1"/>
    </xf>
    <xf numFmtId="0" fontId="1" fillId="2" borderId="1" xfId="0" applyFont="1" applyFill="1" applyBorder="1" applyAlignment="1">
      <alignment horizontal="left" vertical="center" indent="1"/>
    </xf>
    <xf numFmtId="1" fontId="1" fillId="0"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0" borderId="0" xfId="0" applyFont="1" applyAlignment="1">
      <alignment vertical="center"/>
    </xf>
    <xf numFmtId="2"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center"/>
    </xf>
    <xf numFmtId="0" fontId="1" fillId="12" borderId="0" xfId="0" applyFont="1" applyFill="1" applyAlignment="1">
      <alignment horizontal="center" vertical="center"/>
    </xf>
    <xf numFmtId="0" fontId="1" fillId="12" borderId="0" xfId="0" applyFont="1" applyFill="1" applyBorder="1" applyAlignment="1">
      <alignment vertical="center"/>
    </xf>
    <xf numFmtId="0" fontId="0" fillId="12" borderId="0" xfId="0" applyFill="1"/>
    <xf numFmtId="0" fontId="0" fillId="12" borderId="0" xfId="0" applyFill="1" applyAlignment="1">
      <alignment horizontal="center"/>
    </xf>
    <xf numFmtId="0" fontId="1" fillId="12" borderId="0" xfId="0" applyFont="1" applyFill="1" applyAlignment="1">
      <alignment vertical="center"/>
    </xf>
    <xf numFmtId="2" fontId="1" fillId="12" borderId="0" xfId="0" applyNumberFormat="1" applyFont="1" applyFill="1" applyBorder="1" applyAlignment="1">
      <alignment horizontal="center" vertical="center"/>
    </xf>
    <xf numFmtId="164" fontId="1" fillId="12" borderId="0" xfId="0" applyNumberFormat="1" applyFont="1" applyFill="1" applyBorder="1" applyAlignment="1">
      <alignment horizontal="center" vertical="center"/>
    </xf>
    <xf numFmtId="0" fontId="1" fillId="12" borderId="0" xfId="0" applyFont="1" applyFill="1" applyBorder="1" applyAlignment="1">
      <alignment horizontal="center" vertical="center"/>
    </xf>
    <xf numFmtId="0" fontId="10" fillId="12" borderId="0" xfId="0" applyFont="1" applyFill="1" applyAlignment="1">
      <alignment horizontal="center" vertical="center"/>
    </xf>
    <xf numFmtId="0" fontId="10" fillId="12" borderId="0" xfId="0" applyFont="1" applyFill="1" applyBorder="1" applyAlignment="1">
      <alignment vertical="center"/>
    </xf>
    <xf numFmtId="0" fontId="10" fillId="12" borderId="0" xfId="0" applyFont="1" applyFill="1" applyAlignment="1">
      <alignment vertical="center"/>
    </xf>
    <xf numFmtId="2" fontId="10" fillId="12" borderId="0" xfId="0" applyNumberFormat="1" applyFont="1" applyFill="1" applyBorder="1" applyAlignment="1">
      <alignment horizontal="center" vertical="center"/>
    </xf>
    <xf numFmtId="0" fontId="11" fillId="12" borderId="0" xfId="0" applyFont="1" applyFill="1"/>
    <xf numFmtId="0" fontId="12" fillId="12" borderId="0" xfId="0" applyFont="1" applyFill="1" applyBorder="1" applyAlignment="1">
      <alignment vertical="center"/>
    </xf>
    <xf numFmtId="0" fontId="12" fillId="12" borderId="0" xfId="0" applyFont="1" applyFill="1" applyAlignment="1">
      <alignment vertical="center"/>
    </xf>
    <xf numFmtId="0" fontId="13" fillId="12" borderId="0" xfId="0" applyFont="1" applyFill="1"/>
    <xf numFmtId="0" fontId="12" fillId="12" borderId="0" xfId="0" applyFont="1" applyFill="1"/>
    <xf numFmtId="0" fontId="14" fillId="12" borderId="0" xfId="0" applyFont="1" applyFill="1"/>
    <xf numFmtId="0" fontId="14" fillId="12" borderId="0" xfId="0" applyFont="1" applyFill="1" applyAlignment="1">
      <alignment horizontal="center" vertical="center"/>
    </xf>
    <xf numFmtId="0" fontId="14" fillId="12" borderId="0" xfId="0" applyFont="1" applyFill="1" applyBorder="1" applyAlignment="1">
      <alignment vertical="center"/>
    </xf>
    <xf numFmtId="0" fontId="14" fillId="12" borderId="0" xfId="0" applyFont="1" applyFill="1" applyAlignment="1">
      <alignment vertical="center"/>
    </xf>
    <xf numFmtId="0" fontId="14" fillId="12" borderId="0" xfId="0" applyFont="1" applyFill="1" applyBorder="1" applyAlignment="1">
      <alignment horizontal="center" vertical="center"/>
    </xf>
    <xf numFmtId="0" fontId="14" fillId="12" borderId="0" xfId="0" applyFont="1" applyFill="1" applyBorder="1" applyAlignment="1">
      <alignment vertical="center" wrapText="1"/>
    </xf>
    <xf numFmtId="0" fontId="16" fillId="0" borderId="0" xfId="0" applyFont="1"/>
    <xf numFmtId="0" fontId="6" fillId="12" borderId="0" xfId="0" applyFont="1" applyFill="1"/>
    <xf numFmtId="0" fontId="14" fillId="12" borderId="0" xfId="0" applyFont="1" applyFill="1" applyAlignment="1">
      <alignment horizontal="left" wrapText="1"/>
    </xf>
    <xf numFmtId="0" fontId="14" fillId="12" borderId="0" xfId="0" applyFont="1" applyFill="1" applyAlignment="1">
      <alignment horizontal="left" vertical="top" wrapText="1"/>
    </xf>
    <xf numFmtId="0" fontId="14" fillId="12" borderId="0" xfId="0" applyFont="1" applyFill="1" applyAlignment="1">
      <alignment vertical="top" wrapText="1"/>
    </xf>
    <xf numFmtId="0" fontId="1" fillId="0" borderId="0" xfId="0" applyFont="1" applyFill="1" applyBorder="1"/>
    <xf numFmtId="1" fontId="1" fillId="0" borderId="0" xfId="0" applyNumberFormat="1" applyFont="1" applyBorder="1" applyAlignment="1">
      <alignment horizontal="center" vertical="center"/>
    </xf>
    <xf numFmtId="2" fontId="1" fillId="2" borderId="0"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2" fillId="12" borderId="0" xfId="0" applyFont="1" applyFill="1" applyBorder="1" applyAlignment="1">
      <alignment horizontal="left"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1" fontId="1" fillId="0" borderId="4"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1" fontId="1" fillId="2" borderId="7"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left" vertical="center"/>
    </xf>
    <xf numFmtId="0" fontId="3" fillId="0" borderId="6" xfId="0" applyFont="1" applyFill="1" applyBorder="1" applyAlignment="1">
      <alignment horizontal="right" vertical="center"/>
    </xf>
    <xf numFmtId="164" fontId="1" fillId="0" borderId="7" xfId="0" applyNumberFormat="1" applyFont="1" applyFill="1" applyBorder="1" applyAlignment="1">
      <alignment horizontal="center" vertical="center"/>
    </xf>
    <xf numFmtId="0" fontId="3" fillId="2" borderId="6" xfId="0" applyFont="1" applyFill="1" applyBorder="1" applyAlignment="1">
      <alignment horizontal="right" vertical="center"/>
    </xf>
    <xf numFmtId="164" fontId="1" fillId="2" borderId="7"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0" fontId="3" fillId="2" borderId="8" xfId="0" applyFont="1" applyFill="1" applyBorder="1" applyAlignment="1">
      <alignment horizontal="right" vertical="center"/>
    </xf>
    <xf numFmtId="164" fontId="1" fillId="2" borderId="9"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1" fontId="1" fillId="0" borderId="7" xfId="0" applyNumberFormat="1" applyFont="1" applyBorder="1" applyAlignment="1">
      <alignment horizontal="center" vertical="center"/>
    </xf>
    <xf numFmtId="0" fontId="19" fillId="2" borderId="6" xfId="0" applyFont="1" applyFill="1" applyBorder="1" applyAlignment="1">
      <alignment horizontal="left" vertical="center" wrapText="1"/>
    </xf>
    <xf numFmtId="2" fontId="1" fillId="0" borderId="7" xfId="0" applyNumberFormat="1" applyFont="1" applyBorder="1" applyAlignment="1">
      <alignment horizontal="center" vertical="center"/>
    </xf>
    <xf numFmtId="0" fontId="1" fillId="2" borderId="6" xfId="0" applyFont="1" applyFill="1" applyBorder="1" applyAlignment="1">
      <alignment horizontal="left" vertical="center" wrapText="1"/>
    </xf>
    <xf numFmtId="2" fontId="1" fillId="2" borderId="7" xfId="0" applyNumberFormat="1" applyFont="1" applyFill="1" applyBorder="1" applyAlignment="1">
      <alignment horizontal="center" vertical="center"/>
    </xf>
    <xf numFmtId="164" fontId="1" fillId="0" borderId="7" xfId="0" applyNumberFormat="1" applyFont="1" applyBorder="1" applyAlignment="1">
      <alignment horizontal="center" vertical="center"/>
    </xf>
    <xf numFmtId="0" fontId="1" fillId="2" borderId="6"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xf numFmtId="164" fontId="1" fillId="0" borderId="9" xfId="0" applyNumberFormat="1" applyFont="1" applyFill="1" applyBorder="1" applyAlignment="1">
      <alignment horizontal="center" vertical="center"/>
    </xf>
    <xf numFmtId="0" fontId="1" fillId="12" borderId="0" xfId="0" applyFont="1" applyFill="1" applyBorder="1"/>
    <xf numFmtId="0" fontId="2" fillId="8"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16" fontId="0" fillId="0" borderId="0" xfId="0" applyNumberFormat="1"/>
    <xf numFmtId="0" fontId="0" fillId="0" borderId="0" xfId="0" applyAlignment="1">
      <alignment wrapText="1"/>
    </xf>
    <xf numFmtId="0" fontId="16" fillId="12" borderId="0" xfId="0" applyFont="1" applyFill="1"/>
    <xf numFmtId="0" fontId="10" fillId="12" borderId="0" xfId="0" applyFont="1" applyFill="1" applyBorder="1" applyAlignment="1">
      <alignment horizontal="center" vertical="center"/>
    </xf>
    <xf numFmtId="0" fontId="14" fillId="12" borderId="2" xfId="0" applyFont="1" applyFill="1" applyBorder="1"/>
    <xf numFmtId="0" fontId="14" fillId="12" borderId="2" xfId="0" applyFont="1" applyFill="1" applyBorder="1" applyAlignment="1">
      <alignment wrapText="1"/>
    </xf>
    <xf numFmtId="0" fontId="14" fillId="17" borderId="2" xfId="0" applyFont="1" applyFill="1" applyBorder="1" applyAlignment="1" applyProtection="1">
      <alignment horizontal="center" vertical="center"/>
      <protection locked="0"/>
    </xf>
    <xf numFmtId="0" fontId="14" fillId="12" borderId="13" xfId="0" applyFont="1" applyFill="1" applyBorder="1" applyAlignment="1">
      <alignment wrapText="1"/>
    </xf>
    <xf numFmtId="0" fontId="14" fillId="12" borderId="2" xfId="0" applyFont="1" applyFill="1" applyBorder="1" applyAlignment="1">
      <alignment horizontal="left" wrapText="1"/>
    </xf>
    <xf numFmtId="0" fontId="14" fillId="12" borderId="2" xfId="0" applyFont="1" applyFill="1" applyBorder="1" applyAlignment="1">
      <alignment vertical="center" wrapText="1"/>
    </xf>
    <xf numFmtId="0" fontId="14" fillId="12" borderId="2"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2" borderId="0" xfId="0" applyFont="1" applyFill="1" applyBorder="1" applyAlignment="1">
      <alignment horizontal="center" vertical="center"/>
    </xf>
    <xf numFmtId="0" fontId="22" fillId="3" borderId="0" xfId="0" applyFont="1" applyFill="1" applyBorder="1" applyAlignment="1">
      <alignment horizontal="center" vertical="center"/>
    </xf>
    <xf numFmtId="0" fontId="10" fillId="0" borderId="0" xfId="0" applyFont="1" applyFill="1" applyBorder="1" applyAlignment="1">
      <alignment horizontal="center" vertical="center"/>
    </xf>
    <xf numFmtId="2" fontId="10" fillId="2"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14" fillId="17" borderId="12" xfId="0" applyFont="1" applyFill="1" applyBorder="1" applyAlignment="1" applyProtection="1">
      <alignment horizontal="center" vertical="center"/>
      <protection locked="0"/>
    </xf>
    <xf numFmtId="0" fontId="14" fillId="17" borderId="10" xfId="0" applyFont="1" applyFill="1" applyBorder="1" applyAlignment="1" applyProtection="1">
      <alignment horizontal="center" vertical="center"/>
      <protection locked="0"/>
    </xf>
    <xf numFmtId="0" fontId="23" fillId="0"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1" fillId="12" borderId="1" xfId="0" applyFont="1" applyFill="1" applyBorder="1" applyAlignment="1">
      <alignment vertical="center" wrapText="1"/>
    </xf>
    <xf numFmtId="0" fontId="14" fillId="12" borderId="1" xfId="0" applyFont="1" applyFill="1" applyBorder="1"/>
    <xf numFmtId="0" fontId="6" fillId="11" borderId="0" xfId="0" applyFont="1" applyFill="1" applyAlignment="1">
      <alignment horizontal="left"/>
    </xf>
    <xf numFmtId="0" fontId="14" fillId="12" borderId="0" xfId="0" applyFont="1" applyFill="1" applyAlignment="1">
      <alignment horizontal="left" vertical="top" wrapText="1"/>
    </xf>
    <xf numFmtId="0" fontId="14" fillId="12" borderId="0" xfId="0" applyFont="1" applyFill="1" applyAlignment="1">
      <alignment horizontal="left" wrapText="1"/>
    </xf>
    <xf numFmtId="0" fontId="6" fillId="14" borderId="0" xfId="0" applyFont="1" applyFill="1" applyAlignment="1">
      <alignment horizontal="left"/>
    </xf>
    <xf numFmtId="0" fontId="6" fillId="16" borderId="0" xfId="0" applyFont="1" applyFill="1" applyAlignment="1">
      <alignment horizontal="left"/>
    </xf>
    <xf numFmtId="0" fontId="15" fillId="13" borderId="0" xfId="0" applyFont="1" applyFill="1" applyAlignment="1">
      <alignment horizontal="center"/>
    </xf>
    <xf numFmtId="0" fontId="14" fillId="12" borderId="0" xfId="0" applyFont="1" applyFill="1" applyBorder="1" applyAlignment="1">
      <alignment horizontal="left" vertical="center" wrapText="1"/>
    </xf>
    <xf numFmtId="0" fontId="17" fillId="13" borderId="0" xfId="0" applyFont="1" applyFill="1" applyAlignment="1">
      <alignment horizontal="center"/>
    </xf>
    <xf numFmtId="0" fontId="6" fillId="3" borderId="2" xfId="0" applyFont="1" applyFill="1" applyBorder="1" applyAlignment="1">
      <alignment horizontal="left"/>
    </xf>
    <xf numFmtId="0" fontId="21" fillId="3" borderId="2" xfId="0" applyFont="1" applyFill="1" applyBorder="1" applyAlignment="1">
      <alignment horizontal="left"/>
    </xf>
    <xf numFmtId="0" fontId="6" fillId="15" borderId="2" xfId="0" applyFont="1" applyFill="1" applyBorder="1" applyAlignment="1">
      <alignment horizontal="left"/>
    </xf>
    <xf numFmtId="0" fontId="12" fillId="12" borderId="0" xfId="0" applyFont="1" applyFill="1" applyBorder="1" applyAlignment="1">
      <alignment horizontal="left" vertical="center"/>
    </xf>
    <xf numFmtId="0" fontId="20" fillId="15" borderId="10" xfId="0" applyFont="1" applyFill="1" applyBorder="1" applyAlignment="1">
      <alignment horizontal="center" vertical="center" wrapText="1"/>
    </xf>
    <xf numFmtId="0" fontId="20" fillId="15" borderId="11"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12" borderId="1" xfId="0" applyFont="1" applyFill="1" applyBorder="1" applyAlignment="1">
      <alignment horizontal="left" vertical="center" wrapText="1"/>
    </xf>
    <xf numFmtId="1" fontId="7" fillId="10"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14" fillId="12" borderId="0" xfId="0" applyFont="1" applyFill="1" applyAlignment="1">
      <alignment horizontal="justify" vertical="center"/>
    </xf>
    <xf numFmtId="0" fontId="28" fillId="5" borderId="0" xfId="0" applyFont="1" applyFill="1" applyAlignment="1">
      <alignment horizontal="justify" vertical="center"/>
    </xf>
    <xf numFmtId="0" fontId="26" fillId="12" borderId="0" xfId="0" applyFont="1" applyFill="1" applyAlignment="1">
      <alignment horizontal="left" vertical="center" wrapText="1" indent="1"/>
    </xf>
    <xf numFmtId="0" fontId="29" fillId="20"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18" fillId="12" borderId="4" xfId="0" applyFont="1" applyFill="1" applyBorder="1" applyAlignment="1">
      <alignment horizontal="left" wrapText="1"/>
    </xf>
    <xf numFmtId="0" fontId="14" fillId="12" borderId="6" xfId="0" applyFont="1" applyFill="1" applyBorder="1" applyAlignment="1">
      <alignment horizontal="left" vertical="center"/>
    </xf>
    <xf numFmtId="0" fontId="14" fillId="12" borderId="0" xfId="0" applyFont="1" applyFill="1" applyBorder="1" applyAlignment="1">
      <alignment horizontal="left" vertical="center"/>
    </xf>
    <xf numFmtId="0" fontId="8" fillId="5" borderId="2" xfId="0" applyFont="1" applyFill="1" applyBorder="1" applyAlignment="1" applyProtection="1">
      <alignment horizontal="center" vertical="center"/>
      <protection locked="0"/>
    </xf>
    <xf numFmtId="0" fontId="8" fillId="7" borderId="2" xfId="0" applyFont="1" applyFill="1" applyBorder="1" applyAlignment="1" applyProtection="1">
      <alignment horizontal="center" vertical="center"/>
      <protection locked="0"/>
    </xf>
    <xf numFmtId="0" fontId="8" fillId="21" borderId="2" xfId="0" applyFont="1" applyFill="1" applyBorder="1" applyAlignment="1" applyProtection="1">
      <alignment horizontal="center" vertical="center"/>
      <protection locked="0"/>
    </xf>
    <xf numFmtId="0" fontId="14" fillId="12" borderId="0" xfId="0" applyFont="1" applyFill="1" applyBorder="1"/>
    <xf numFmtId="0" fontId="2" fillId="12" borderId="0" xfId="0" applyFont="1" applyFill="1" applyBorder="1" applyAlignment="1">
      <alignment horizontal="center" vertical="center" wrapText="1"/>
    </xf>
    <xf numFmtId="0" fontId="8" fillId="5" borderId="2" xfId="0" applyFont="1" applyFill="1" applyBorder="1" applyAlignment="1" applyProtection="1">
      <alignment horizontal="left" vertical="center" indent="2"/>
      <protection locked="0"/>
    </xf>
    <xf numFmtId="0" fontId="8" fillId="21" borderId="2" xfId="0" applyFont="1" applyFill="1" applyBorder="1" applyAlignment="1" applyProtection="1">
      <alignment horizontal="left" vertical="center" indent="2"/>
      <protection locked="0"/>
    </xf>
    <xf numFmtId="0" fontId="8" fillId="7" borderId="2" xfId="0" applyFont="1" applyFill="1" applyBorder="1" applyAlignment="1" applyProtection="1">
      <alignment horizontal="left" vertical="center" indent="2"/>
      <protection locked="0"/>
    </xf>
    <xf numFmtId="0" fontId="6" fillId="12" borderId="0" xfId="0" applyFont="1" applyFill="1" applyAlignment="1">
      <alignment horizontal="left" wrapText="1"/>
    </xf>
    <xf numFmtId="0" fontId="16" fillId="12" borderId="0" xfId="0" applyFont="1" applyFill="1" applyAlignment="1">
      <alignment horizontal="left" wrapText="1"/>
    </xf>
    <xf numFmtId="0" fontId="30" fillId="18" borderId="16" xfId="0" applyFont="1" applyFill="1" applyBorder="1"/>
    <xf numFmtId="0" fontId="30" fillId="18" borderId="17" xfId="0" applyFont="1" applyFill="1" applyBorder="1" applyAlignment="1">
      <alignment horizontal="center" vertical="center"/>
    </xf>
    <xf numFmtId="0" fontId="30" fillId="18" borderId="18" xfId="0" applyFont="1" applyFill="1" applyBorder="1"/>
    <xf numFmtId="0" fontId="30" fillId="18" borderId="0" xfId="0" applyFont="1" applyFill="1" applyBorder="1" applyAlignment="1">
      <alignment horizontal="center" vertical="center"/>
    </xf>
    <xf numFmtId="0" fontId="30" fillId="18" borderId="20" xfId="0" applyFont="1" applyFill="1" applyBorder="1"/>
    <xf numFmtId="0" fontId="28" fillId="18" borderId="21" xfId="1" applyFont="1" applyFill="1" applyBorder="1" applyAlignment="1">
      <alignment horizontal="left" indent="3"/>
    </xf>
    <xf numFmtId="0" fontId="30" fillId="18" borderId="22" xfId="0" applyFont="1" applyFill="1" applyBorder="1" applyAlignment="1">
      <alignment horizontal="center" vertical="center"/>
    </xf>
    <xf numFmtId="0" fontId="30" fillId="18" borderId="23" xfId="0" applyFont="1" applyFill="1" applyBorder="1"/>
    <xf numFmtId="0" fontId="8" fillId="18" borderId="19" xfId="0" applyFont="1" applyFill="1" applyBorder="1" applyAlignment="1">
      <alignment horizontal="left" indent="3"/>
    </xf>
    <xf numFmtId="0" fontId="14" fillId="12" borderId="0" xfId="0" applyFont="1" applyFill="1" applyAlignment="1">
      <alignment horizontal="left"/>
    </xf>
    <xf numFmtId="0" fontId="32" fillId="12" borderId="0" xfId="0" applyFont="1" applyFill="1" applyAlignment="1">
      <alignment horizontal="left" wrapText="1"/>
    </xf>
    <xf numFmtId="0" fontId="33" fillId="18" borderId="0" xfId="0" applyFont="1" applyFill="1" applyAlignment="1">
      <alignment horizontal="center" vertical="center" wrapText="1"/>
    </xf>
    <xf numFmtId="0" fontId="31" fillId="12" borderId="0" xfId="1" applyFont="1" applyFill="1" applyAlignment="1">
      <alignment horizontal="left"/>
    </xf>
    <xf numFmtId="0" fontId="8" fillId="19" borderId="0" xfId="0" applyFont="1" applyFill="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www.cepoq.com/admin/useruploads/files/portrait_global_des_entreprises_final.pdf" TargetMode="External"/><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10</xdr:col>
      <xdr:colOff>687456</xdr:colOff>
      <xdr:row>2</xdr:row>
      <xdr:rowOff>70817</xdr:rowOff>
    </xdr:from>
    <xdr:ext cx="1622977" cy="490736"/>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2217" y="509795"/>
          <a:ext cx="1622977" cy="490736"/>
        </a:xfrm>
        <a:prstGeom prst="rect">
          <a:avLst/>
        </a:prstGeom>
      </xdr:spPr>
    </xdr:pic>
    <xdr:clientData/>
  </xdr:oneCellAnchor>
  <xdr:twoCellAnchor>
    <xdr:from>
      <xdr:col>7</xdr:col>
      <xdr:colOff>734667</xdr:colOff>
      <xdr:row>6</xdr:row>
      <xdr:rowOff>15323</xdr:rowOff>
    </xdr:from>
    <xdr:to>
      <xdr:col>10</xdr:col>
      <xdr:colOff>20292</xdr:colOff>
      <xdr:row>7</xdr:row>
      <xdr:rowOff>98563</xdr:rowOff>
    </xdr:to>
    <xdr:pic>
      <xdr:nvPicPr>
        <xdr:cNvPr id="4" name="Image 23" descr="SEMRPQ_couleur.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3428" y="1282562"/>
          <a:ext cx="1571625" cy="290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124238</xdr:colOff>
      <xdr:row>5</xdr:row>
      <xdr:rowOff>120927</xdr:rowOff>
    </xdr:from>
    <xdr:to>
      <xdr:col>6</xdr:col>
      <xdr:colOff>371474</xdr:colOff>
      <xdr:row>7</xdr:row>
      <xdr:rowOff>130452</xdr:rowOff>
    </xdr:to>
    <xdr:pic>
      <xdr:nvPicPr>
        <xdr:cNvPr id="5" name="Imag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8999" y="1181101"/>
          <a:ext cx="1009236" cy="423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708164</xdr:colOff>
      <xdr:row>5</xdr:row>
      <xdr:rowOff>124239</xdr:rowOff>
    </xdr:from>
    <xdr:to>
      <xdr:col>7</xdr:col>
      <xdr:colOff>393839</xdr:colOff>
      <xdr:row>8</xdr:row>
      <xdr:rowOff>413</xdr:rowOff>
    </xdr:to>
    <xdr:pic>
      <xdr:nvPicPr>
        <xdr:cNvPr id="6" name="Image 9" descr="valacta.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74925" y="1184413"/>
          <a:ext cx="447675" cy="497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407504</xdr:colOff>
      <xdr:row>5</xdr:row>
      <xdr:rowOff>134178</xdr:rowOff>
    </xdr:from>
    <xdr:to>
      <xdr:col>4</xdr:col>
      <xdr:colOff>655154</xdr:colOff>
      <xdr:row>7</xdr:row>
      <xdr:rowOff>124653</xdr:rowOff>
    </xdr:to>
    <xdr:pic>
      <xdr:nvPicPr>
        <xdr:cNvPr id="7" name="Imag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88265" y="1194352"/>
          <a:ext cx="1009650" cy="404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108803</xdr:colOff>
      <xdr:row>10</xdr:row>
      <xdr:rowOff>99392</xdr:rowOff>
    </xdr:from>
    <xdr:to>
      <xdr:col>10</xdr:col>
      <xdr:colOff>219790</xdr:colOff>
      <xdr:row>15</xdr:row>
      <xdr:rowOff>193814</xdr:rowOff>
    </xdr:to>
    <xdr:pic>
      <xdr:nvPicPr>
        <xdr:cNvPr id="9" name="Image 8">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61564" y="2194892"/>
          <a:ext cx="872987" cy="1129748"/>
        </a:xfrm>
        <a:prstGeom prst="rect">
          <a:avLst/>
        </a:prstGeom>
        <a:ln>
          <a:solidFill>
            <a:schemeClr val="accent1"/>
          </a:solid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200023</xdr:rowOff>
    </xdr:from>
    <xdr:to>
      <xdr:col>1</xdr:col>
      <xdr:colOff>1104900</xdr:colOff>
      <xdr:row>1</xdr:row>
      <xdr:rowOff>514348</xdr:rowOff>
    </xdr:to>
    <xdr:sp macro="" textlink="">
      <xdr:nvSpPr>
        <xdr:cNvPr id="2" name="Flèche à angle droit 1"/>
        <xdr:cNvSpPr/>
      </xdr:nvSpPr>
      <xdr:spPr>
        <a:xfrm flipV="1">
          <a:off x="2105025" y="428623"/>
          <a:ext cx="1028700" cy="314325"/>
        </a:xfrm>
        <a:prstGeom prst="bentUpArrow">
          <a:avLst/>
        </a:prstGeom>
        <a:solidFill>
          <a:schemeClr val="accent4"/>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4333875</xdr:colOff>
      <xdr:row>1</xdr:row>
      <xdr:rowOff>76200</xdr:rowOff>
    </xdr:from>
    <xdr:to>
      <xdr:col>2</xdr:col>
      <xdr:colOff>600075</xdr:colOff>
      <xdr:row>1</xdr:row>
      <xdr:rowOff>352425</xdr:rowOff>
    </xdr:to>
    <xdr:sp macro="" textlink="">
      <xdr:nvSpPr>
        <xdr:cNvPr id="3" name="Flèche à angle droit 2"/>
        <xdr:cNvSpPr/>
      </xdr:nvSpPr>
      <xdr:spPr>
        <a:xfrm flipV="1">
          <a:off x="4619625" y="314325"/>
          <a:ext cx="676275" cy="276225"/>
        </a:xfrm>
        <a:prstGeom prst="bentUpArrow">
          <a:avLst/>
        </a:prstGeom>
        <a:solidFill>
          <a:schemeClr val="accent4"/>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e-josee.cimon@cepoq.com&amp;body=Joignez%20&#224;%20ce%20courriel%20votre%20fichier%20Excel%20d&#251;ment%20compl&#233;t&#233;.?subject=Bonification%20BD%20efficacit&#233;%20du%20travai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3"/>
  <sheetViews>
    <sheetView tabSelected="1" zoomScale="115" zoomScaleNormal="115" workbookViewId="0">
      <selection sqref="A1:N1"/>
    </sheetView>
  </sheetViews>
  <sheetFormatPr baseColWidth="10" defaultRowHeight="16.5" x14ac:dyDescent="0.3"/>
  <cols>
    <col min="1" max="1" width="3.85546875" style="35" customWidth="1"/>
    <col min="2" max="16384" width="11.42578125" style="35"/>
  </cols>
  <sheetData>
    <row r="1" spans="1:19" s="34" customFormat="1" ht="18" x14ac:dyDescent="0.25">
      <c r="A1" s="125" t="s">
        <v>76</v>
      </c>
      <c r="B1" s="125"/>
      <c r="C1" s="125"/>
      <c r="D1" s="125"/>
      <c r="E1" s="125"/>
      <c r="F1" s="125"/>
      <c r="G1" s="125"/>
      <c r="H1" s="125"/>
      <c r="I1" s="125"/>
      <c r="J1" s="125"/>
      <c r="K1" s="125"/>
      <c r="L1" s="125"/>
      <c r="M1" s="125"/>
      <c r="N1" s="125"/>
    </row>
    <row r="3" spans="1:19" ht="16.5" customHeight="1" x14ac:dyDescent="0.3">
      <c r="A3" s="36"/>
      <c r="B3" s="126" t="s">
        <v>77</v>
      </c>
      <c r="C3" s="126"/>
      <c r="D3" s="126"/>
      <c r="E3" s="126"/>
      <c r="F3" s="126"/>
      <c r="G3" s="126"/>
      <c r="H3" s="126"/>
      <c r="I3" s="126"/>
      <c r="J3" s="126"/>
      <c r="K3" s="40"/>
      <c r="L3" s="40"/>
      <c r="M3" s="40"/>
      <c r="N3" s="40"/>
      <c r="O3" s="38"/>
      <c r="P3" s="38"/>
      <c r="Q3" s="38"/>
      <c r="R3" s="38"/>
      <c r="S3" s="37"/>
    </row>
    <row r="4" spans="1:19" x14ac:dyDescent="0.3">
      <c r="A4" s="18"/>
      <c r="B4" s="126"/>
      <c r="C4" s="126"/>
      <c r="D4" s="126"/>
      <c r="E4" s="126"/>
      <c r="F4" s="126"/>
      <c r="G4" s="126"/>
      <c r="H4" s="126"/>
      <c r="I4" s="126"/>
      <c r="J4" s="126"/>
      <c r="K4" s="40"/>
      <c r="L4" s="40"/>
      <c r="M4" s="40"/>
      <c r="N4" s="40"/>
      <c r="O4" s="22"/>
      <c r="P4" s="22"/>
      <c r="Q4" s="22"/>
      <c r="R4" s="22"/>
      <c r="S4" s="19"/>
    </row>
    <row r="5" spans="1:19" x14ac:dyDescent="0.3">
      <c r="A5" s="18"/>
      <c r="B5" s="126"/>
      <c r="C5" s="126"/>
      <c r="D5" s="126"/>
      <c r="E5" s="126"/>
      <c r="F5" s="126"/>
      <c r="G5" s="126"/>
      <c r="H5" s="126"/>
      <c r="I5" s="126"/>
      <c r="J5" s="126"/>
      <c r="K5" s="22"/>
      <c r="L5" s="22"/>
      <c r="M5" s="22"/>
      <c r="N5" s="22"/>
      <c r="O5" s="22"/>
      <c r="P5" s="22"/>
      <c r="Q5" s="22"/>
      <c r="R5" s="22"/>
      <c r="S5" s="19"/>
    </row>
    <row r="6" spans="1:19" x14ac:dyDescent="0.3">
      <c r="A6" s="18"/>
      <c r="B6" s="19"/>
      <c r="C6" s="19"/>
      <c r="D6" s="19"/>
      <c r="E6" s="19"/>
      <c r="F6" s="19"/>
      <c r="G6" s="19"/>
      <c r="H6" s="19"/>
      <c r="I6" s="19"/>
      <c r="J6" s="19"/>
      <c r="K6" s="22"/>
      <c r="L6" s="22"/>
      <c r="M6" s="22"/>
      <c r="N6" s="22"/>
      <c r="O6" s="22"/>
      <c r="P6" s="22"/>
      <c r="Q6" s="22"/>
      <c r="R6" s="22"/>
      <c r="S6" s="19"/>
    </row>
    <row r="7" spans="1:19" x14ac:dyDescent="0.3">
      <c r="A7" s="18"/>
      <c r="B7" s="37" t="s">
        <v>78</v>
      </c>
      <c r="C7" s="19"/>
      <c r="D7" s="19"/>
      <c r="E7" s="19"/>
      <c r="F7" s="19"/>
      <c r="G7" s="19"/>
      <c r="H7" s="19"/>
      <c r="I7" s="19"/>
      <c r="J7" s="19"/>
      <c r="K7" s="22"/>
      <c r="L7" s="22"/>
      <c r="M7" s="22"/>
      <c r="N7" s="22"/>
      <c r="O7" s="22"/>
      <c r="P7" s="22"/>
      <c r="Q7" s="22"/>
      <c r="R7" s="22"/>
      <c r="S7" s="19"/>
    </row>
    <row r="9" spans="1:19" x14ac:dyDescent="0.3">
      <c r="B9" s="41" t="s">
        <v>253</v>
      </c>
    </row>
    <row r="12" spans="1:19" x14ac:dyDescent="0.3">
      <c r="B12" s="35" t="s">
        <v>254</v>
      </c>
    </row>
    <row r="14" spans="1:19" x14ac:dyDescent="0.3">
      <c r="B14" s="122" t="s">
        <v>279</v>
      </c>
      <c r="C14" s="122"/>
      <c r="D14" s="122"/>
      <c r="E14" s="122"/>
      <c r="F14" s="122"/>
      <c r="G14" s="122"/>
      <c r="H14" s="122"/>
    </row>
    <row r="15" spans="1:19" x14ac:dyDescent="0.3">
      <c r="B15" s="122"/>
      <c r="C15" s="122"/>
      <c r="D15" s="122"/>
      <c r="E15" s="122"/>
      <c r="F15" s="122"/>
      <c r="G15" s="122"/>
      <c r="H15" s="122"/>
    </row>
    <row r="16" spans="1:19" x14ac:dyDescent="0.3">
      <c r="B16" s="122"/>
      <c r="C16" s="122"/>
      <c r="D16" s="122"/>
      <c r="E16" s="122"/>
      <c r="F16" s="122"/>
      <c r="G16" s="122"/>
      <c r="H16" s="122"/>
    </row>
    <row r="18" spans="1:14" x14ac:dyDescent="0.3">
      <c r="A18" s="127" t="s">
        <v>79</v>
      </c>
      <c r="B18" s="127"/>
      <c r="C18" s="127"/>
      <c r="D18" s="127"/>
      <c r="E18" s="127"/>
      <c r="F18" s="127"/>
      <c r="G18" s="127"/>
      <c r="H18" s="127"/>
      <c r="I18" s="127"/>
      <c r="J18" s="127"/>
      <c r="K18" s="127"/>
      <c r="L18" s="127"/>
      <c r="M18" s="127"/>
      <c r="N18" s="127"/>
    </row>
    <row r="19" spans="1:14" x14ac:dyDescent="0.3">
      <c r="A19" s="124" t="s">
        <v>81</v>
      </c>
      <c r="B19" s="124"/>
      <c r="C19" s="124"/>
      <c r="D19" s="124"/>
      <c r="E19" s="124"/>
    </row>
    <row r="20" spans="1:14" ht="6.75" customHeight="1" x14ac:dyDescent="0.3"/>
    <row r="21" spans="1:14" x14ac:dyDescent="0.3">
      <c r="A21" s="35" t="s">
        <v>82</v>
      </c>
    </row>
    <row r="22" spans="1:14" x14ac:dyDescent="0.3">
      <c r="A22" s="35" t="s">
        <v>80</v>
      </c>
    </row>
    <row r="24" spans="1:14" x14ac:dyDescent="0.3">
      <c r="A24" s="35" t="s">
        <v>144</v>
      </c>
    </row>
    <row r="25" spans="1:14" x14ac:dyDescent="0.3">
      <c r="A25" s="35" t="s">
        <v>83</v>
      </c>
    </row>
    <row r="26" spans="1:14" ht="9" customHeight="1" x14ac:dyDescent="0.3"/>
    <row r="27" spans="1:14" ht="16.5" customHeight="1" x14ac:dyDescent="0.3">
      <c r="A27" s="121" t="s">
        <v>145</v>
      </c>
      <c r="B27" s="121"/>
      <c r="C27" s="121"/>
      <c r="D27" s="121"/>
      <c r="E27" s="121"/>
      <c r="F27" s="121"/>
      <c r="G27" s="121"/>
      <c r="H27" s="121"/>
      <c r="I27" s="121"/>
      <c r="J27" s="121"/>
      <c r="K27" s="121"/>
      <c r="L27" s="121"/>
      <c r="M27" s="121"/>
      <c r="N27" s="121"/>
    </row>
    <row r="28" spans="1:14" ht="9.75" customHeight="1" x14ac:dyDescent="0.3">
      <c r="A28" s="45"/>
      <c r="B28" s="45"/>
      <c r="C28" s="45"/>
      <c r="D28" s="45"/>
      <c r="E28" s="45"/>
      <c r="F28" s="45"/>
      <c r="G28" s="45"/>
      <c r="H28" s="45"/>
      <c r="I28" s="45"/>
      <c r="J28" s="45"/>
      <c r="K28" s="45"/>
      <c r="L28" s="45"/>
      <c r="M28" s="45"/>
      <c r="N28" s="45"/>
    </row>
    <row r="29" spans="1:14" x14ac:dyDescent="0.3">
      <c r="A29" s="121" t="s">
        <v>190</v>
      </c>
      <c r="B29" s="121"/>
      <c r="C29" s="121"/>
      <c r="D29" s="121"/>
      <c r="E29" s="121"/>
      <c r="F29" s="121"/>
      <c r="G29" s="121"/>
      <c r="H29" s="121"/>
      <c r="I29" s="121"/>
      <c r="J29" s="121"/>
      <c r="K29" s="121"/>
      <c r="L29" s="121"/>
      <c r="M29" s="121"/>
      <c r="N29" s="121"/>
    </row>
    <row r="30" spans="1:14" x14ac:dyDescent="0.3">
      <c r="A30" s="121"/>
      <c r="B30" s="121"/>
      <c r="C30" s="121"/>
      <c r="D30" s="121"/>
      <c r="E30" s="121"/>
      <c r="F30" s="121"/>
      <c r="G30" s="121"/>
      <c r="H30" s="121"/>
      <c r="I30" s="121"/>
      <c r="J30" s="121"/>
      <c r="K30" s="121"/>
      <c r="L30" s="121"/>
      <c r="M30" s="121"/>
      <c r="N30" s="121"/>
    </row>
    <row r="31" spans="1:14" x14ac:dyDescent="0.3">
      <c r="A31" s="121"/>
      <c r="B31" s="121"/>
      <c r="C31" s="121"/>
      <c r="D31" s="121"/>
      <c r="E31" s="121"/>
      <c r="F31" s="121"/>
      <c r="G31" s="121"/>
      <c r="H31" s="121"/>
      <c r="I31" s="121"/>
      <c r="J31" s="121"/>
      <c r="K31" s="121"/>
      <c r="L31" s="121"/>
      <c r="M31" s="121"/>
      <c r="N31" s="121"/>
    </row>
    <row r="32" spans="1:14" x14ac:dyDescent="0.3">
      <c r="A32" s="44"/>
      <c r="B32" s="44"/>
      <c r="C32" s="44"/>
      <c r="D32" s="44"/>
      <c r="E32" s="44"/>
      <c r="F32" s="44"/>
      <c r="G32" s="44"/>
      <c r="H32" s="44"/>
      <c r="I32" s="44"/>
      <c r="J32" s="44"/>
      <c r="K32" s="44"/>
      <c r="L32" s="44"/>
      <c r="M32" s="44"/>
      <c r="N32" s="44"/>
    </row>
    <row r="33" spans="1:14" x14ac:dyDescent="0.3">
      <c r="A33" s="123" t="s">
        <v>84</v>
      </c>
      <c r="B33" s="123"/>
      <c r="C33" s="123"/>
      <c r="D33" s="123"/>
      <c r="E33" s="123"/>
    </row>
    <row r="34" spans="1:14" ht="10.5" customHeight="1" x14ac:dyDescent="0.3"/>
    <row r="35" spans="1:14" x14ac:dyDescent="0.3">
      <c r="A35" s="35" t="s">
        <v>87</v>
      </c>
    </row>
    <row r="36" spans="1:14" x14ac:dyDescent="0.3">
      <c r="A36" s="122" t="s">
        <v>88</v>
      </c>
      <c r="B36" s="122"/>
      <c r="C36" s="122"/>
      <c r="D36" s="122"/>
      <c r="E36" s="122"/>
      <c r="F36" s="122"/>
      <c r="G36" s="122"/>
      <c r="H36" s="122"/>
      <c r="I36" s="122"/>
      <c r="J36" s="122"/>
      <c r="K36" s="122"/>
      <c r="L36" s="122"/>
      <c r="M36" s="122"/>
      <c r="N36" s="122"/>
    </row>
    <row r="37" spans="1:14" x14ac:dyDescent="0.3">
      <c r="A37" s="122"/>
      <c r="B37" s="122"/>
      <c r="C37" s="122"/>
      <c r="D37" s="122"/>
      <c r="E37" s="122"/>
      <c r="F37" s="122"/>
      <c r="G37" s="122"/>
      <c r="H37" s="122"/>
      <c r="I37" s="122"/>
      <c r="J37" s="122"/>
      <c r="K37" s="122"/>
      <c r="L37" s="122"/>
      <c r="M37" s="122"/>
      <c r="N37" s="122"/>
    </row>
    <row r="38" spans="1:14" x14ac:dyDescent="0.3">
      <c r="A38" s="42" t="s">
        <v>176</v>
      </c>
      <c r="B38" s="42"/>
      <c r="C38" s="42"/>
      <c r="D38" s="42"/>
      <c r="E38" s="42"/>
      <c r="F38" s="42"/>
    </row>
    <row r="40" spans="1:14" x14ac:dyDescent="0.3">
      <c r="A40" s="120" t="s">
        <v>85</v>
      </c>
      <c r="B40" s="120"/>
      <c r="C40" s="120"/>
      <c r="D40" s="120"/>
      <c r="E40" s="120"/>
    </row>
    <row r="41" spans="1:14" ht="9.75" customHeight="1" x14ac:dyDescent="0.3"/>
    <row r="42" spans="1:14" x14ac:dyDescent="0.3">
      <c r="A42" s="35" t="s">
        <v>86</v>
      </c>
    </row>
    <row r="43" spans="1:14" x14ac:dyDescent="0.3">
      <c r="A43" s="122" t="s">
        <v>88</v>
      </c>
      <c r="B43" s="122"/>
      <c r="C43" s="122"/>
      <c r="D43" s="122"/>
      <c r="E43" s="122"/>
      <c r="F43" s="122"/>
      <c r="G43" s="122"/>
      <c r="H43" s="122"/>
      <c r="I43" s="122"/>
      <c r="J43" s="122"/>
      <c r="K43" s="122"/>
      <c r="L43" s="122"/>
      <c r="M43" s="122"/>
      <c r="N43" s="122"/>
    </row>
    <row r="44" spans="1:14" x14ac:dyDescent="0.3">
      <c r="A44" s="122"/>
      <c r="B44" s="122"/>
      <c r="C44" s="122"/>
      <c r="D44" s="122"/>
      <c r="E44" s="122"/>
      <c r="F44" s="122"/>
      <c r="G44" s="122"/>
      <c r="H44" s="122"/>
      <c r="I44" s="122"/>
      <c r="J44" s="122"/>
      <c r="K44" s="122"/>
      <c r="L44" s="122"/>
      <c r="M44" s="122"/>
      <c r="N44" s="122"/>
    </row>
    <row r="45" spans="1:14" ht="33" customHeight="1" x14ac:dyDescent="0.3">
      <c r="A45" s="172" t="s">
        <v>280</v>
      </c>
      <c r="B45" s="172"/>
      <c r="C45" s="172"/>
      <c r="D45" s="172"/>
      <c r="E45" s="172"/>
      <c r="F45" s="172"/>
      <c r="G45" s="172"/>
      <c r="H45" s="172"/>
      <c r="I45" s="172"/>
      <c r="J45" s="172"/>
      <c r="K45" s="172"/>
      <c r="L45" s="172"/>
      <c r="M45" s="172"/>
      <c r="N45" s="172"/>
    </row>
    <row r="46" spans="1:14" x14ac:dyDescent="0.3">
      <c r="A46" s="42"/>
    </row>
    <row r="47" spans="1:14" x14ac:dyDescent="0.3">
      <c r="A47" s="187" t="s">
        <v>234</v>
      </c>
      <c r="B47" s="187"/>
      <c r="C47" s="187"/>
      <c r="D47" s="187"/>
      <c r="E47" s="187"/>
    </row>
    <row r="48" spans="1:14" ht="9.75" customHeight="1" x14ac:dyDescent="0.3"/>
    <row r="49" spans="1:14" ht="33.75" customHeight="1" x14ac:dyDescent="0.3">
      <c r="A49" s="122" t="s">
        <v>255</v>
      </c>
      <c r="B49" s="122"/>
      <c r="C49" s="122"/>
      <c r="D49" s="122"/>
      <c r="E49" s="122"/>
      <c r="F49" s="122"/>
      <c r="G49" s="122"/>
      <c r="H49" s="122"/>
      <c r="I49" s="122"/>
      <c r="J49" s="122"/>
      <c r="K49" s="122"/>
      <c r="L49" s="122"/>
      <c r="M49" s="122"/>
      <c r="N49" s="122"/>
    </row>
    <row r="50" spans="1:14" x14ac:dyDescent="0.3">
      <c r="A50" s="119"/>
      <c r="B50" s="119"/>
      <c r="C50" s="119"/>
      <c r="D50" s="119"/>
      <c r="E50" s="119"/>
      <c r="F50" s="119"/>
      <c r="G50" s="119"/>
      <c r="H50" s="119"/>
      <c r="I50" s="119"/>
      <c r="J50" s="119"/>
      <c r="K50" s="119"/>
      <c r="L50" s="119"/>
      <c r="M50" s="119"/>
      <c r="N50" s="119"/>
    </row>
    <row r="52" spans="1:14" x14ac:dyDescent="0.3">
      <c r="A52" s="92" t="s">
        <v>195</v>
      </c>
    </row>
    <row r="53" spans="1:14" x14ac:dyDescent="0.3">
      <c r="A53" s="186" t="s">
        <v>256</v>
      </c>
      <c r="B53" s="186"/>
      <c r="C53" s="186"/>
      <c r="D53" s="186"/>
      <c r="E53" s="186"/>
      <c r="F53" s="186"/>
      <c r="G53" s="186"/>
    </row>
  </sheetData>
  <sheetProtection algorithmName="SHA-512" hashValue="94w4oCcWPEdJ6TR2O6amWA8Iwb8gjVS+a9FS37CikO5BxPPxW1+mqHeLbOQ9OrHVi4+Q2PsDJsjG7vH3/JQa1w==" saltValue="09f0eNU64ikWgl6S6sYoIQ==" spinCount="100000" sheet="1" objects="1" scenarios="1"/>
  <mergeCells count="15">
    <mergeCell ref="A49:N49"/>
    <mergeCell ref="A53:G53"/>
    <mergeCell ref="A45:N45"/>
    <mergeCell ref="A19:E19"/>
    <mergeCell ref="A1:N1"/>
    <mergeCell ref="B3:J5"/>
    <mergeCell ref="A18:N18"/>
    <mergeCell ref="B14:H16"/>
    <mergeCell ref="A47:E47"/>
    <mergeCell ref="A27:N27"/>
    <mergeCell ref="A36:N37"/>
    <mergeCell ref="A29:N31"/>
    <mergeCell ref="A33:E33"/>
    <mergeCell ref="A40:E40"/>
    <mergeCell ref="A43:N44"/>
  </mergeCells>
  <hyperlinks>
    <hyperlink ref="A53:F53" location="'Vos données'!A1" display="Rendez-vous à l'Onglet &quot;Vos données&quot; pour commencer la compilation."/>
  </hyperlinks>
  <pageMargins left="0.7" right="0.7" top="0.75" bottom="0.75" header="0.3" footer="0.3"/>
  <pageSetup scale="59"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E13" sqref="E13"/>
    </sheetView>
  </sheetViews>
  <sheetFormatPr baseColWidth="10" defaultRowHeight="15" x14ac:dyDescent="0.25"/>
  <cols>
    <col min="1" max="1" width="18.140625" bestFit="1" customWidth="1"/>
    <col min="2" max="2" width="27.7109375" customWidth="1"/>
    <col min="3" max="3" width="15.28515625" bestFit="1" customWidth="1"/>
    <col min="4" max="4" width="16.42578125" bestFit="1" customWidth="1"/>
    <col min="5" max="5" width="17.140625" bestFit="1" customWidth="1"/>
    <col min="8" max="8" width="65.85546875" customWidth="1"/>
  </cols>
  <sheetData>
    <row r="1" spans="1:8" x14ac:dyDescent="0.25">
      <c r="A1" t="s">
        <v>102</v>
      </c>
      <c r="B1" t="s">
        <v>64</v>
      </c>
      <c r="C1" t="s">
        <v>104</v>
      </c>
      <c r="D1" t="s">
        <v>105</v>
      </c>
      <c r="E1" t="s">
        <v>109</v>
      </c>
      <c r="F1" t="s">
        <v>112</v>
      </c>
      <c r="G1" t="s">
        <v>113</v>
      </c>
      <c r="H1" t="s">
        <v>114</v>
      </c>
    </row>
    <row r="2" spans="1:8" x14ac:dyDescent="0.25">
      <c r="A2" t="s">
        <v>54</v>
      </c>
      <c r="B2" t="s">
        <v>67</v>
      </c>
      <c r="C2" t="s">
        <v>68</v>
      </c>
      <c r="D2" t="s">
        <v>106</v>
      </c>
      <c r="E2" t="s">
        <v>110</v>
      </c>
      <c r="F2" t="s">
        <v>135</v>
      </c>
      <c r="G2" t="s">
        <v>119</v>
      </c>
      <c r="H2" s="91" t="s">
        <v>115</v>
      </c>
    </row>
    <row r="3" spans="1:8" x14ac:dyDescent="0.25">
      <c r="A3" t="s">
        <v>55</v>
      </c>
      <c r="B3" t="s">
        <v>58</v>
      </c>
      <c r="C3" t="s">
        <v>61</v>
      </c>
      <c r="D3" s="90" t="s">
        <v>107</v>
      </c>
      <c r="E3" t="s">
        <v>111</v>
      </c>
      <c r="F3" t="s">
        <v>136</v>
      </c>
      <c r="G3" t="s">
        <v>120</v>
      </c>
      <c r="H3" s="91" t="s">
        <v>116</v>
      </c>
    </row>
    <row r="4" spans="1:8" x14ac:dyDescent="0.25">
      <c r="A4" t="s">
        <v>103</v>
      </c>
      <c r="C4" t="s">
        <v>62</v>
      </c>
      <c r="D4" t="s">
        <v>108</v>
      </c>
      <c r="H4" s="91" t="s">
        <v>117</v>
      </c>
    </row>
    <row r="6" spans="1:8" x14ac:dyDescent="0.25">
      <c r="A6" t="s">
        <v>118</v>
      </c>
      <c r="B6" t="s">
        <v>121</v>
      </c>
      <c r="C6" t="s">
        <v>125</v>
      </c>
      <c r="D6" t="s">
        <v>134</v>
      </c>
      <c r="E6" t="s">
        <v>129</v>
      </c>
    </row>
    <row r="7" spans="1:8" x14ac:dyDescent="0.25">
      <c r="A7" t="s">
        <v>119</v>
      </c>
      <c r="B7" t="s">
        <v>122</v>
      </c>
      <c r="C7" t="s">
        <v>126</v>
      </c>
      <c r="D7" t="s">
        <v>119</v>
      </c>
      <c r="E7" t="s">
        <v>132</v>
      </c>
    </row>
    <row r="8" spans="1:8" x14ac:dyDescent="0.25">
      <c r="A8" t="s">
        <v>120</v>
      </c>
      <c r="B8" t="s">
        <v>123</v>
      </c>
      <c r="C8" t="s">
        <v>127</v>
      </c>
      <c r="D8" t="s">
        <v>120</v>
      </c>
      <c r="E8" t="s">
        <v>130</v>
      </c>
    </row>
    <row r="9" spans="1:8" x14ac:dyDescent="0.25">
      <c r="B9" t="s">
        <v>124</v>
      </c>
      <c r="C9" t="s">
        <v>128</v>
      </c>
      <c r="E9" t="s">
        <v>131</v>
      </c>
    </row>
    <row r="10" spans="1:8" x14ac:dyDescent="0.25">
      <c r="E10"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93"/>
  <sheetViews>
    <sheetView workbookViewId="0">
      <selection sqref="A1:B1"/>
    </sheetView>
  </sheetViews>
  <sheetFormatPr baseColWidth="10" defaultRowHeight="16.5" x14ac:dyDescent="0.3"/>
  <cols>
    <col min="1" max="1" width="76.5703125" style="35" customWidth="1"/>
    <col min="2" max="2" width="51.85546875" style="36" customWidth="1"/>
    <col min="3" max="16384" width="11.42578125" style="35"/>
  </cols>
  <sheetData>
    <row r="1" spans="1:5" ht="130.5" customHeight="1" x14ac:dyDescent="0.3">
      <c r="A1" s="159" t="s">
        <v>257</v>
      </c>
      <c r="B1" s="159"/>
    </row>
    <row r="2" spans="1:5" ht="21" customHeight="1" x14ac:dyDescent="0.3">
      <c r="A2" s="160"/>
      <c r="B2" s="160"/>
    </row>
    <row r="3" spans="1:5" x14ac:dyDescent="0.3">
      <c r="A3" s="130" t="s">
        <v>146</v>
      </c>
      <c r="B3" s="130"/>
    </row>
    <row r="4" spans="1:5" ht="54" customHeight="1" x14ac:dyDescent="0.3">
      <c r="A4" s="161" t="s">
        <v>238</v>
      </c>
      <c r="B4" s="161"/>
    </row>
    <row r="6" spans="1:5" x14ac:dyDescent="0.3">
      <c r="A6" s="169" t="s">
        <v>235</v>
      </c>
      <c r="B6" s="164"/>
      <c r="D6" s="167"/>
      <c r="E6" s="167"/>
    </row>
    <row r="7" spans="1:5" x14ac:dyDescent="0.3">
      <c r="A7" s="170" t="s">
        <v>236</v>
      </c>
      <c r="B7" s="166"/>
      <c r="D7" s="168"/>
      <c r="E7" s="168"/>
    </row>
    <row r="8" spans="1:5" x14ac:dyDescent="0.3">
      <c r="A8" s="171" t="s">
        <v>237</v>
      </c>
      <c r="B8" s="165"/>
    </row>
    <row r="9" spans="1:5" x14ac:dyDescent="0.3">
      <c r="A9" s="35" t="s">
        <v>258</v>
      </c>
      <c r="B9" s="96"/>
      <c r="C9" s="35" t="s">
        <v>239</v>
      </c>
    </row>
    <row r="10" spans="1:5" x14ac:dyDescent="0.3">
      <c r="A10" s="35" t="s">
        <v>158</v>
      </c>
      <c r="B10" s="96"/>
      <c r="C10" s="35" t="s">
        <v>240</v>
      </c>
    </row>
    <row r="11" spans="1:5" x14ac:dyDescent="0.3">
      <c r="A11" s="35" t="s">
        <v>159</v>
      </c>
      <c r="B11" s="96"/>
      <c r="C11" s="35" t="s">
        <v>241</v>
      </c>
    </row>
    <row r="12" spans="1:5" x14ac:dyDescent="0.3">
      <c r="A12" s="35" t="s">
        <v>137</v>
      </c>
      <c r="B12" s="96"/>
      <c r="C12" s="35" t="s">
        <v>242</v>
      </c>
    </row>
    <row r="13" spans="1:5" x14ac:dyDescent="0.3">
      <c r="A13" s="35" t="s">
        <v>138</v>
      </c>
      <c r="B13" s="96"/>
      <c r="C13" s="162" t="s">
        <v>243</v>
      </c>
      <c r="D13" s="163"/>
      <c r="E13" s="163"/>
    </row>
    <row r="14" spans="1:5" x14ac:dyDescent="0.3">
      <c r="A14" s="35" t="s">
        <v>139</v>
      </c>
      <c r="B14" s="96"/>
      <c r="C14" s="162"/>
      <c r="D14" s="163"/>
      <c r="E14" s="163"/>
    </row>
    <row r="15" spans="1:5" x14ac:dyDescent="0.3">
      <c r="A15" s="35" t="s">
        <v>140</v>
      </c>
      <c r="B15" s="96"/>
      <c r="C15" s="35" t="s">
        <v>244</v>
      </c>
    </row>
    <row r="16" spans="1:5" x14ac:dyDescent="0.3">
      <c r="A16" s="35" t="s">
        <v>141</v>
      </c>
      <c r="B16" s="96"/>
      <c r="C16" s="35" t="s">
        <v>245</v>
      </c>
    </row>
    <row r="17" spans="1:3" x14ac:dyDescent="0.3">
      <c r="A17" s="35" t="s">
        <v>142</v>
      </c>
      <c r="B17" s="96"/>
      <c r="C17" s="35" t="s">
        <v>246</v>
      </c>
    </row>
    <row r="18" spans="1:3" x14ac:dyDescent="0.3">
      <c r="A18" s="35" t="s">
        <v>143</v>
      </c>
      <c r="B18" s="96"/>
      <c r="C18" s="35" t="s">
        <v>247</v>
      </c>
    </row>
    <row r="19" spans="1:3" x14ac:dyDescent="0.3">
      <c r="B19" s="39"/>
    </row>
    <row r="20" spans="1:3" x14ac:dyDescent="0.3">
      <c r="A20" s="130" t="s">
        <v>147</v>
      </c>
      <c r="B20" s="130"/>
    </row>
    <row r="21" spans="1:3" x14ac:dyDescent="0.3">
      <c r="B21" s="39"/>
    </row>
    <row r="22" spans="1:3" x14ac:dyDescent="0.3">
      <c r="A22" s="92" t="s">
        <v>248</v>
      </c>
      <c r="B22" s="39"/>
    </row>
    <row r="23" spans="1:3" x14ac:dyDescent="0.3">
      <c r="B23" s="39"/>
    </row>
    <row r="24" spans="1:3" x14ac:dyDescent="0.3">
      <c r="A24" s="35" t="s">
        <v>148</v>
      </c>
      <c r="B24" s="96"/>
    </row>
    <row r="25" spans="1:3" x14ac:dyDescent="0.3">
      <c r="A25" s="35" t="s">
        <v>259</v>
      </c>
      <c r="B25" s="96"/>
    </row>
    <row r="26" spans="1:3" x14ac:dyDescent="0.3">
      <c r="A26" s="35" t="s">
        <v>150</v>
      </c>
      <c r="B26" s="96"/>
    </row>
    <row r="27" spans="1:3" x14ac:dyDescent="0.3">
      <c r="A27" s="35" t="s">
        <v>151</v>
      </c>
      <c r="B27" s="96"/>
    </row>
    <row r="28" spans="1:3" x14ac:dyDescent="0.3">
      <c r="A28" s="35" t="s">
        <v>152</v>
      </c>
      <c r="B28" s="96"/>
    </row>
    <row r="29" spans="1:3" x14ac:dyDescent="0.3">
      <c r="A29" s="35" t="s">
        <v>153</v>
      </c>
      <c r="B29" s="96"/>
    </row>
    <row r="31" spans="1:3" x14ac:dyDescent="0.3">
      <c r="A31" s="130" t="s">
        <v>155</v>
      </c>
      <c r="B31" s="130"/>
    </row>
    <row r="32" spans="1:3" x14ac:dyDescent="0.3">
      <c r="B32" s="39"/>
    </row>
    <row r="33" spans="1:2" x14ac:dyDescent="0.3">
      <c r="A33" s="92" t="s">
        <v>154</v>
      </c>
      <c r="B33" s="39"/>
    </row>
    <row r="35" spans="1:2" x14ac:dyDescent="0.3">
      <c r="A35" s="128" t="s">
        <v>160</v>
      </c>
      <c r="B35" s="128"/>
    </row>
    <row r="36" spans="1:2" x14ac:dyDescent="0.3">
      <c r="A36" s="94" t="s">
        <v>260</v>
      </c>
      <c r="B36" s="96"/>
    </row>
    <row r="37" spans="1:2" x14ac:dyDescent="0.3">
      <c r="A37" s="94" t="s">
        <v>157</v>
      </c>
      <c r="B37" s="96"/>
    </row>
    <row r="38" spans="1:2" x14ac:dyDescent="0.3">
      <c r="A38" s="94" t="s">
        <v>261</v>
      </c>
      <c r="B38" s="96"/>
    </row>
    <row r="39" spans="1:2" x14ac:dyDescent="0.3">
      <c r="A39" s="94" t="s">
        <v>156</v>
      </c>
      <c r="B39" s="96"/>
    </row>
    <row r="40" spans="1:2" x14ac:dyDescent="0.3">
      <c r="A40" s="128" t="s">
        <v>161</v>
      </c>
      <c r="B40" s="128"/>
    </row>
    <row r="41" spans="1:2" ht="33" x14ac:dyDescent="0.3">
      <c r="A41" s="95" t="s">
        <v>162</v>
      </c>
      <c r="B41" s="96"/>
    </row>
    <row r="42" spans="1:2" ht="33" x14ac:dyDescent="0.3">
      <c r="A42" s="95" t="s">
        <v>163</v>
      </c>
      <c r="B42" s="96"/>
    </row>
    <row r="43" spans="1:2" ht="33" x14ac:dyDescent="0.3">
      <c r="A43" s="95" t="s">
        <v>164</v>
      </c>
      <c r="B43" s="96"/>
    </row>
    <row r="44" spans="1:2" ht="33" x14ac:dyDescent="0.3">
      <c r="A44" s="95" t="s">
        <v>262</v>
      </c>
      <c r="B44" s="96"/>
    </row>
    <row r="45" spans="1:2" ht="33" x14ac:dyDescent="0.3">
      <c r="A45" s="95" t="s">
        <v>165</v>
      </c>
      <c r="B45" s="96"/>
    </row>
    <row r="46" spans="1:2" ht="49.5" x14ac:dyDescent="0.3">
      <c r="A46" s="95" t="s">
        <v>263</v>
      </c>
      <c r="B46" s="96"/>
    </row>
    <row r="47" spans="1:2" x14ac:dyDescent="0.3">
      <c r="A47" s="95" t="s">
        <v>168</v>
      </c>
      <c r="B47" s="96"/>
    </row>
    <row r="48" spans="1:2" x14ac:dyDescent="0.3">
      <c r="A48" s="128" t="s">
        <v>166</v>
      </c>
      <c r="B48" s="128"/>
    </row>
    <row r="49" spans="1:2" x14ac:dyDescent="0.3">
      <c r="A49" s="35" t="s">
        <v>167</v>
      </c>
      <c r="B49" s="111"/>
    </row>
    <row r="50" spans="1:2" x14ac:dyDescent="0.3">
      <c r="A50" s="35" t="s">
        <v>196</v>
      </c>
      <c r="B50" s="96"/>
    </row>
    <row r="51" spans="1:2" x14ac:dyDescent="0.3">
      <c r="A51" s="35" t="s">
        <v>169</v>
      </c>
      <c r="B51" s="96"/>
    </row>
    <row r="52" spans="1:2" x14ac:dyDescent="0.3">
      <c r="A52" s="35" t="s">
        <v>264</v>
      </c>
      <c r="B52" s="96"/>
    </row>
    <row r="53" spans="1:2" x14ac:dyDescent="0.3">
      <c r="A53" s="35" t="s">
        <v>170</v>
      </c>
      <c r="B53" s="96"/>
    </row>
    <row r="54" spans="1:2" x14ac:dyDescent="0.3">
      <c r="A54" s="35" t="s">
        <v>265</v>
      </c>
      <c r="B54" s="112"/>
    </row>
    <row r="55" spans="1:2" x14ac:dyDescent="0.3">
      <c r="A55" s="128" t="s">
        <v>171</v>
      </c>
      <c r="B55" s="128"/>
    </row>
    <row r="56" spans="1:2" x14ac:dyDescent="0.3">
      <c r="A56" s="35" t="s">
        <v>172</v>
      </c>
      <c r="B56" s="111"/>
    </row>
    <row r="57" spans="1:2" ht="33" x14ac:dyDescent="0.3">
      <c r="A57" s="97" t="s">
        <v>186</v>
      </c>
      <c r="B57" s="96"/>
    </row>
    <row r="58" spans="1:2" ht="33" x14ac:dyDescent="0.3">
      <c r="A58" s="95" t="s">
        <v>173</v>
      </c>
      <c r="B58" s="96"/>
    </row>
    <row r="59" spans="1:2" ht="33" x14ac:dyDescent="0.3">
      <c r="A59" s="95" t="s">
        <v>249</v>
      </c>
      <c r="B59" s="96"/>
    </row>
    <row r="60" spans="1:2" ht="33" x14ac:dyDescent="0.3">
      <c r="A60" s="95" t="s">
        <v>175</v>
      </c>
      <c r="B60" s="96"/>
    </row>
    <row r="61" spans="1:2" x14ac:dyDescent="0.3">
      <c r="A61" s="94" t="s">
        <v>174</v>
      </c>
      <c r="B61" s="96"/>
    </row>
    <row r="62" spans="1:2" ht="66" x14ac:dyDescent="0.3">
      <c r="A62" s="98" t="s">
        <v>266</v>
      </c>
      <c r="B62" s="96"/>
    </row>
    <row r="63" spans="1:2" x14ac:dyDescent="0.3">
      <c r="A63" s="94" t="s">
        <v>177</v>
      </c>
      <c r="B63" s="96"/>
    </row>
    <row r="64" spans="1:2" x14ac:dyDescent="0.3">
      <c r="A64" s="128" t="s">
        <v>178</v>
      </c>
      <c r="B64" s="128"/>
    </row>
    <row r="65" spans="1:2" ht="33" x14ac:dyDescent="0.3">
      <c r="A65" s="95" t="s">
        <v>179</v>
      </c>
      <c r="B65" s="96"/>
    </row>
    <row r="66" spans="1:2" ht="33" x14ac:dyDescent="0.3">
      <c r="A66" s="95" t="s">
        <v>180</v>
      </c>
      <c r="B66" s="96"/>
    </row>
    <row r="67" spans="1:2" ht="99" x14ac:dyDescent="0.3">
      <c r="A67" s="95" t="s">
        <v>181</v>
      </c>
      <c r="B67" s="96"/>
    </row>
    <row r="68" spans="1:2" x14ac:dyDescent="0.3">
      <c r="A68" s="129" t="s">
        <v>182</v>
      </c>
      <c r="B68" s="129"/>
    </row>
    <row r="69" spans="1:2" x14ac:dyDescent="0.3">
      <c r="A69" s="94" t="s">
        <v>183</v>
      </c>
      <c r="B69" s="96"/>
    </row>
    <row r="70" spans="1:2" ht="49.5" x14ac:dyDescent="0.3">
      <c r="A70" s="95" t="s">
        <v>267</v>
      </c>
      <c r="B70" s="96"/>
    </row>
    <row r="71" spans="1:2" ht="33" x14ac:dyDescent="0.3">
      <c r="A71" s="95" t="s">
        <v>184</v>
      </c>
      <c r="B71" s="96"/>
    </row>
    <row r="72" spans="1:2" ht="49.5" x14ac:dyDescent="0.3">
      <c r="A72" s="95" t="s">
        <v>268</v>
      </c>
      <c r="B72" s="96"/>
    </row>
    <row r="73" spans="1:2" ht="33" x14ac:dyDescent="0.3">
      <c r="A73" s="95" t="s">
        <v>185</v>
      </c>
      <c r="B73" s="96"/>
    </row>
    <row r="74" spans="1:2" ht="49.5" x14ac:dyDescent="0.3">
      <c r="A74" s="95" t="s">
        <v>187</v>
      </c>
      <c r="B74" s="96"/>
    </row>
    <row r="75" spans="1:2" ht="33" x14ac:dyDescent="0.3">
      <c r="A75" s="95" t="s">
        <v>269</v>
      </c>
      <c r="B75" s="96"/>
    </row>
    <row r="76" spans="1:2" ht="33" x14ac:dyDescent="0.3">
      <c r="A76" s="95" t="s">
        <v>188</v>
      </c>
      <c r="B76" s="96"/>
    </row>
    <row r="77" spans="1:2" ht="49.5" x14ac:dyDescent="0.3">
      <c r="A77" s="95" t="s">
        <v>189</v>
      </c>
      <c r="B77" s="96"/>
    </row>
    <row r="78" spans="1:2" ht="99" x14ac:dyDescent="0.3">
      <c r="A78" s="99" t="s">
        <v>270</v>
      </c>
      <c r="B78" s="96"/>
    </row>
    <row r="79" spans="1:2" ht="66" x14ac:dyDescent="0.3">
      <c r="A79" s="100" t="s">
        <v>271</v>
      </c>
      <c r="B79" s="96"/>
    </row>
    <row r="80" spans="1:2" ht="33" x14ac:dyDescent="0.3">
      <c r="A80" s="95" t="s">
        <v>272</v>
      </c>
      <c r="B80" s="96"/>
    </row>
    <row r="81" spans="1:3" x14ac:dyDescent="0.3">
      <c r="A81" s="94" t="s">
        <v>191</v>
      </c>
      <c r="B81" s="96"/>
    </row>
    <row r="82" spans="1:3" x14ac:dyDescent="0.3">
      <c r="A82" s="94" t="s">
        <v>192</v>
      </c>
      <c r="B82" s="96"/>
    </row>
    <row r="83" spans="1:3" ht="66" x14ac:dyDescent="0.3">
      <c r="A83" s="95" t="s">
        <v>273</v>
      </c>
      <c r="B83" s="96"/>
    </row>
    <row r="86" spans="1:3" ht="18.75" x14ac:dyDescent="0.3">
      <c r="A86" s="184" t="s">
        <v>252</v>
      </c>
      <c r="B86" s="43"/>
    </row>
    <row r="87" spans="1:3" x14ac:dyDescent="0.3">
      <c r="A87" s="183" t="s">
        <v>274</v>
      </c>
      <c r="B87" s="183"/>
      <c r="C87" s="183"/>
    </row>
    <row r="89" spans="1:3" ht="37.5" customHeight="1" x14ac:dyDescent="0.3">
      <c r="A89" s="173" t="s">
        <v>275</v>
      </c>
      <c r="B89" s="173"/>
    </row>
    <row r="90" spans="1:3" ht="17.25" thickBot="1" x14ac:dyDescent="0.35"/>
    <row r="91" spans="1:3" x14ac:dyDescent="0.3">
      <c r="A91" s="174" t="s">
        <v>251</v>
      </c>
      <c r="B91" s="175"/>
      <c r="C91" s="176"/>
    </row>
    <row r="92" spans="1:3" x14ac:dyDescent="0.3">
      <c r="A92" s="182" t="s">
        <v>250</v>
      </c>
      <c r="B92" s="177"/>
      <c r="C92" s="178"/>
    </row>
    <row r="93" spans="1:3" ht="17.25" thickBot="1" x14ac:dyDescent="0.35">
      <c r="A93" s="179" t="s">
        <v>276</v>
      </c>
      <c r="B93" s="180"/>
      <c r="C93" s="181"/>
    </row>
  </sheetData>
  <sheetProtection algorithmName="SHA-512" hashValue="4HVShE7rl1M/hnswRLD4/T+PIutMQqTt93ekrqfbkPNE12ghq2SJNWX06aYYrQ6NSiAYT2AqklEq/vRtkNqcMQ==" saltValue="Yj5Goo/l5n0072LTgg5xnA==" spinCount="100000" sheet="1" objects="1" scenarios="1"/>
  <mergeCells count="15">
    <mergeCell ref="C13:E14"/>
    <mergeCell ref="D7:E7"/>
    <mergeCell ref="A89:B89"/>
    <mergeCell ref="A87:C87"/>
    <mergeCell ref="A55:B55"/>
    <mergeCell ref="A35:B35"/>
    <mergeCell ref="A64:B64"/>
    <mergeCell ref="A68:B68"/>
    <mergeCell ref="A1:B1"/>
    <mergeCell ref="A3:B3"/>
    <mergeCell ref="A20:B20"/>
    <mergeCell ref="A31:B31"/>
    <mergeCell ref="A40:B40"/>
    <mergeCell ref="A48:B48"/>
    <mergeCell ref="A4:B4"/>
  </mergeCells>
  <dataValidations count="24">
    <dataValidation type="list" allowBlank="1" showInputMessage="1" showErrorMessage="1" sqref="B6">
      <formula1>Taille</formula1>
    </dataValidation>
    <dataValidation type="list" allowBlank="1" showInputMessage="1" showErrorMessage="1" prompt="Sélectionnez désaisonné si vous avez un protocole de désaisonnement (photopériode, MGA ou CIDR)" sqref="B7">
      <formula1>systeme_production</formula1>
    </dataValidation>
    <dataValidation type="list" allowBlank="1" showInputMessage="1" showErrorMessage="1" prompt="Sélectionnez le type d'entreprise qui vous représente majoritairement (&gt;de 50% de votre production)" sqref="B8">
      <formula1>type</formula1>
    </dataValidation>
    <dataValidation type="list" allowBlank="1" showInputMessage="1" showErrorMessage="1" sqref="B9">
      <formula1>annee_exp</formula1>
    </dataValidation>
    <dataValidation type="list" allowBlank="1" showInputMessage="1" showErrorMessage="1" sqref="B10">
      <formula1>GenOvis</formula1>
    </dataValidation>
    <dataValidation type="list" allowBlank="1" showInputMessage="1" showErrorMessage="1" sqref="B11">
      <formula1>form_academique</formula1>
    </dataValidation>
    <dataValidation type="list" allowBlank="1" showInputMessage="1" showErrorMessage="1" prompt="Si vous avez un rail à balle ronde, une dérouleuse, un chariot motorisé, un convoyeur, un soigneur automatique ou une RTM choisissez Mécanisé._x000a_Si vous alimentez à bras avec ou sans chariot NON motorisé, choisissez Non mécanisé." sqref="B12">
      <formula1>syst_alimentation</formula1>
    </dataValidation>
    <dataValidation type="list" allowBlank="1" showInputMessage="1" showErrorMessage="1" prompt="Avec = Vous possédez au moins une des installations suivantes: aire de travail spécifique, allée de contention, barrière de tête, vire-ovin, corral, etc._x000a_Sans = allée de circulation seulement" sqref="B13">
      <formula1>Syst_manip</formula1>
    </dataValidation>
    <dataValidation type="list" allowBlank="1" showInputMessage="1" showErrorMessage="1" sqref="B14">
      <formula1>corral</formula1>
    </dataValidation>
    <dataValidation type="list" allowBlank="1" showInputMessage="1" showErrorMessage="1" sqref="B15">
      <formula1>equip_elec</formula1>
    </dataValidation>
    <dataValidation type="list" allowBlank="1" showInputMessage="1" showErrorMessage="1" sqref="B16">
      <formula1>Patur</formula1>
    </dataValidation>
    <dataValidation type="list" allowBlank="1" showInputMessage="1" showErrorMessage="1" sqref="B17">
      <formula1>Inst_gest_biosec</formula1>
    </dataValidation>
    <dataValidation type="list" allowBlank="1" showInputMessage="1" showErrorMessage="1" sqref="B18">
      <formula1>echo</formula1>
    </dataValidation>
    <dataValidation allowBlank="1" showInputMessage="1" showErrorMessage="1" prompt="Inscrivez ici le kg vendus/brebis/année calculé par la FADQ. Si vous n'avez pas suffisamment de brebis pour adhérer à l'ASRA, inscrivez le kg vendu/brebis/année que vous avez dans votre logiciel de gestion. " sqref="B28"/>
    <dataValidation allowBlank="1" showInputMessage="1" showErrorMessage="1" promptTitle="Exemple" prompt="3 écurages par année_x000a_2 personnes / écurage... 1 dans le tracteur, l'autre qui accompagne (déplace les animaux, barrière, paille). _x000a_Chaque séance d'écurage prend 2 jours de 9 heures_x000a_TOTAL = 3 écurages x 2 jours x 9h x 2 personnes = 108 heures" sqref="B67"/>
    <dataValidation allowBlank="1" showInputMessage="1" showErrorMessage="1" promptTitle="Exemple" prompt="Vous transportez des agneaux vers l'abattoir à toutes les 2 semaines. L'embarquement et le trajet prenne 1h à chaque fois. Vous êtes seul pour accomplir cette tâche._x000a_Total = 1h x (52 semaines/2 semaines) =26 heures" sqref="B69"/>
    <dataValidation allowBlank="1" showInputMessage="1" showErrorMessage="1" promptTitle="Exemple" prompt="Vous passez 1h/mois pour le paiement des comptes.Tous les 3 mois, vous en avez pour 4h à entrer factures/revenus, conciliation dépenses, rapport TPS/TVQ. Vous consacrez 30 minutes/semaine pour suivi divers. TOTAL=(1h x 12)+(4h x 4)+(0,5*52)=54 heures" sqref="B70"/>
    <dataValidation allowBlank="1" showInputMessage="1" showErrorMessage="1" promptTitle="Exemple" prompt="Vous passez 45 minutes sur le module d'accouplement avant chaque mise à la saillie. Vous faites 5 groupes de saillie par année. Total = 45 minutes x 5 groupes = 225 minutes /60 = 3,75 heures" sqref="B75"/>
    <dataValidation allowBlank="1" showInputMessage="1" showErrorMessage="1" promptTitle="Exemple" prompt="Vous échographiez 4 groupes/année, cela prend en moyenne 1,25 heures à chaque fois = 4 groupes x 1,25 h = 5 heures" sqref="B57"/>
    <dataValidation allowBlank="1" showInputMessage="1" showErrorMessage="1" promptTitle="Exemple" prompt="2 personnes pour manipuler les animaux x 5 visites de mesures aux ultrasons x 1h/visite = 10 heures au total/année" sqref="B76"/>
    <dataValidation allowBlank="1" showInputMessage="1" showErrorMessage="1" promptTitle="Exemple" prompt="Seul, vous apportez les animaux au classificateurs. Il vient 2 fois par année, ça lui prend en moyenne 3 heures chaque fois._x000a_TOTAL = 1 personne x 2 visites x 3h =6h" sqref="B77"/>
    <dataValidation allowBlank="1" showInputMessage="1" showErrorMessage="1" promptTitle="Exemple" prompt="RGA CEPOQ = 7h, vous y allez avec votre employé = 14h_x000a_Journée OviPlus = 8h, vous y allez seul = 8h Vous siégez sur un comité ovin et avez 3 réunions de 6h/an= 18h. Votre conseiller technique vous visite 2 fois/année à raison de 3h/fois = 6h. TOTAL=46 h. " sqref="B78"/>
    <dataValidation allowBlank="1" showInputMessage="1" showErrorMessage="1" promptTitle="Exemple" prompt="Vous avez une boutique ouverte 4h/j x 5 jours, 1 seul employé = 20h/semaine x 52 = 1040 h. Marché public 4 samedis pendant l'été, 6h/jour x 1 pers. = 24h. Vous livrez votre viande d'agneaux à des clients 1x/mois x 10h =120h. TOTAL = 1184 heures" sqref="B79"/>
    <dataValidation allowBlank="1" showInputMessage="1" showErrorMessage="1" promptTitle="Exemple" prompt="Début de saison:7h seul pour vérifier clôture et point d'eau._x000a_Les animaux sortent quotidiennement pendant 150j x 20 minutes pour les envoyer dans les parcelles et les rentrer le soir = 150x20 min/60=50 heures, Fauche des refus en juillet, 5h. TOTAL=62 h." sqref="B83"/>
  </dataValidations>
  <hyperlinks>
    <hyperlink ref="A93" r:id="rId1" display="2. Envoyez votre fichier excel dûment complété en cliquant ICI"/>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K272"/>
  <sheetViews>
    <sheetView workbookViewId="0">
      <pane xSplit="2" ySplit="6" topLeftCell="C7" activePane="bottomRight" state="frozen"/>
      <selection pane="topRight" activeCell="C1" sqref="C1"/>
      <selection pane="bottomLeft" activeCell="A7" sqref="A7"/>
      <selection pane="bottomRight" sqref="A1:J1"/>
    </sheetView>
  </sheetViews>
  <sheetFormatPr baseColWidth="10" defaultRowHeight="15" x14ac:dyDescent="0.25"/>
  <cols>
    <col min="1" max="1" width="30.42578125" style="46" bestFit="1" customWidth="1"/>
    <col min="2" max="2" width="30.42578125" style="46" customWidth="1"/>
    <col min="3" max="10" width="14.42578125" style="46" customWidth="1"/>
    <col min="11" max="18" width="14.7109375" style="46" customWidth="1"/>
    <col min="19" max="19" width="15.28515625" style="46" customWidth="1"/>
    <col min="20" max="63" width="11.42578125" style="20"/>
  </cols>
  <sheetData>
    <row r="1" spans="1:19" s="20" customFormat="1" ht="18" x14ac:dyDescent="0.25">
      <c r="A1" s="131" t="s">
        <v>74</v>
      </c>
      <c r="B1" s="131"/>
      <c r="C1" s="131"/>
      <c r="D1" s="131"/>
      <c r="E1" s="131"/>
      <c r="F1" s="131"/>
      <c r="G1" s="131"/>
      <c r="H1" s="131"/>
      <c r="I1" s="131"/>
      <c r="J1" s="131"/>
      <c r="K1" s="79"/>
      <c r="L1" s="79"/>
      <c r="M1" s="79"/>
      <c r="N1" s="79"/>
      <c r="O1" s="79"/>
      <c r="P1" s="79"/>
      <c r="Q1" s="79"/>
      <c r="R1" s="79"/>
      <c r="S1" s="19"/>
    </row>
    <row r="2" spans="1:19" s="20" customFormat="1" ht="55.5" customHeight="1" x14ac:dyDescent="0.25">
      <c r="A2" s="118" t="s">
        <v>194</v>
      </c>
      <c r="B2" s="118"/>
      <c r="C2" s="25"/>
      <c r="D2" s="50"/>
      <c r="E2" s="50"/>
      <c r="F2" s="50"/>
      <c r="G2" s="50"/>
      <c r="H2" s="50"/>
      <c r="I2" s="50"/>
      <c r="J2" s="50"/>
      <c r="K2" s="79"/>
      <c r="L2" s="79"/>
      <c r="M2" s="79"/>
      <c r="N2" s="79"/>
      <c r="O2" s="79"/>
      <c r="P2" s="79"/>
      <c r="Q2" s="79"/>
      <c r="R2" s="79"/>
      <c r="S2" s="19"/>
    </row>
    <row r="3" spans="1:19" x14ac:dyDescent="0.25">
      <c r="A3" s="145" t="s">
        <v>89</v>
      </c>
      <c r="B3" s="132" t="s">
        <v>149</v>
      </c>
      <c r="C3" s="141" t="s">
        <v>59</v>
      </c>
      <c r="D3" s="142"/>
      <c r="E3" s="142"/>
      <c r="F3" s="142"/>
      <c r="G3" s="142"/>
      <c r="H3" s="142"/>
      <c r="I3" s="142"/>
      <c r="J3" s="142"/>
      <c r="K3" s="83" t="s">
        <v>54</v>
      </c>
      <c r="L3" s="51" t="s">
        <v>54</v>
      </c>
      <c r="M3" s="51" t="s">
        <v>54</v>
      </c>
      <c r="N3" s="51" t="s">
        <v>54</v>
      </c>
      <c r="O3" s="51" t="s">
        <v>55</v>
      </c>
      <c r="P3" s="51" t="s">
        <v>55</v>
      </c>
      <c r="Q3" s="51" t="s">
        <v>55</v>
      </c>
      <c r="R3" s="84" t="s">
        <v>56</v>
      </c>
      <c r="S3" s="138" t="s">
        <v>70</v>
      </c>
    </row>
    <row r="4" spans="1:19" x14ac:dyDescent="0.25">
      <c r="A4" s="146"/>
      <c r="B4" s="133"/>
      <c r="C4" s="143"/>
      <c r="D4" s="144"/>
      <c r="E4" s="144"/>
      <c r="F4" s="144"/>
      <c r="G4" s="144"/>
      <c r="H4" s="144"/>
      <c r="I4" s="144"/>
      <c r="J4" s="144"/>
      <c r="K4" s="85" t="s">
        <v>57</v>
      </c>
      <c r="L4" s="52" t="s">
        <v>58</v>
      </c>
      <c r="M4" s="52" t="s">
        <v>58</v>
      </c>
      <c r="N4" s="52" t="s">
        <v>58</v>
      </c>
      <c r="O4" s="52" t="s">
        <v>57</v>
      </c>
      <c r="P4" s="52" t="s">
        <v>58</v>
      </c>
      <c r="Q4" s="52" t="s">
        <v>58</v>
      </c>
      <c r="R4" s="86" t="s">
        <v>57</v>
      </c>
      <c r="S4" s="139"/>
    </row>
    <row r="5" spans="1:19" x14ac:dyDescent="0.25">
      <c r="A5" s="146"/>
      <c r="B5" s="133"/>
      <c r="C5" s="135" t="s">
        <v>98</v>
      </c>
      <c r="D5" s="135"/>
      <c r="E5" s="135"/>
      <c r="F5" s="136" t="s">
        <v>64</v>
      </c>
      <c r="G5" s="136"/>
      <c r="H5" s="137" t="s">
        <v>99</v>
      </c>
      <c r="I5" s="137"/>
      <c r="J5" s="137"/>
      <c r="K5" s="87" t="s">
        <v>60</v>
      </c>
      <c r="L5" s="88" t="s">
        <v>60</v>
      </c>
      <c r="M5" s="88" t="s">
        <v>61</v>
      </c>
      <c r="N5" s="88" t="s">
        <v>62</v>
      </c>
      <c r="O5" s="88" t="s">
        <v>60</v>
      </c>
      <c r="P5" s="88" t="s">
        <v>60</v>
      </c>
      <c r="Q5" s="88" t="s">
        <v>61</v>
      </c>
      <c r="R5" s="89" t="s">
        <v>60</v>
      </c>
      <c r="S5" s="139"/>
    </row>
    <row r="6" spans="1:19" x14ac:dyDescent="0.25">
      <c r="A6" s="147"/>
      <c r="B6" s="134"/>
      <c r="C6" s="80" t="s">
        <v>54</v>
      </c>
      <c r="D6" s="80" t="s">
        <v>55</v>
      </c>
      <c r="E6" s="80" t="s">
        <v>66</v>
      </c>
      <c r="F6" s="81" t="s">
        <v>67</v>
      </c>
      <c r="G6" s="81" t="s">
        <v>58</v>
      </c>
      <c r="H6" s="82" t="s">
        <v>68</v>
      </c>
      <c r="I6" s="82" t="s">
        <v>61</v>
      </c>
      <c r="J6" s="82" t="s">
        <v>62</v>
      </c>
      <c r="K6" s="148" t="s">
        <v>101</v>
      </c>
      <c r="L6" s="149"/>
      <c r="M6" s="149"/>
      <c r="N6" s="149"/>
      <c r="O6" s="149"/>
      <c r="P6" s="149"/>
      <c r="Q6" s="149"/>
      <c r="R6" s="150"/>
      <c r="S6" s="140"/>
    </row>
    <row r="7" spans="1:19" x14ac:dyDescent="0.25">
      <c r="A7" s="68" t="s">
        <v>90</v>
      </c>
      <c r="B7" s="113">
        <v>1</v>
      </c>
      <c r="C7" s="47">
        <v>13</v>
      </c>
      <c r="D7" s="47">
        <v>13</v>
      </c>
      <c r="E7" s="47">
        <v>11</v>
      </c>
      <c r="F7" s="47">
        <v>20</v>
      </c>
      <c r="G7" s="47">
        <v>17</v>
      </c>
      <c r="H7" s="47">
        <v>29</v>
      </c>
      <c r="I7" s="47">
        <v>5</v>
      </c>
      <c r="J7" s="47">
        <v>3</v>
      </c>
      <c r="K7" s="47">
        <v>6</v>
      </c>
      <c r="L7" s="47">
        <v>3</v>
      </c>
      <c r="M7" s="47">
        <v>2</v>
      </c>
      <c r="N7" s="47">
        <v>2</v>
      </c>
      <c r="O7" s="47">
        <v>5</v>
      </c>
      <c r="P7" s="47">
        <v>5</v>
      </c>
      <c r="Q7" s="47">
        <v>2</v>
      </c>
      <c r="R7" s="47">
        <v>9</v>
      </c>
      <c r="S7" s="69">
        <v>37</v>
      </c>
    </row>
    <row r="8" spans="1:19" x14ac:dyDescent="0.25">
      <c r="A8" s="70" t="s">
        <v>14</v>
      </c>
      <c r="B8" s="114">
        <f>'Vos données'!B24</f>
        <v>0</v>
      </c>
      <c r="C8" s="9">
        <v>67.776923076923083</v>
      </c>
      <c r="D8" s="9">
        <v>171.23076923076923</v>
      </c>
      <c r="E8" s="9">
        <v>440.90909090909093</v>
      </c>
      <c r="F8" s="9">
        <v>290.2</v>
      </c>
      <c r="G8" s="9">
        <v>126.65294117647058</v>
      </c>
      <c r="H8" s="9">
        <v>240.00344827586207</v>
      </c>
      <c r="I8" s="9">
        <v>152.4</v>
      </c>
      <c r="J8" s="9">
        <v>78.333333333333329</v>
      </c>
      <c r="K8" s="9">
        <v>83</v>
      </c>
      <c r="L8" s="9">
        <v>56.033333333333331</v>
      </c>
      <c r="M8" s="9">
        <v>45.5</v>
      </c>
      <c r="N8" s="9">
        <v>62</v>
      </c>
      <c r="O8" s="9">
        <v>207.8</v>
      </c>
      <c r="P8" s="9">
        <v>144.6</v>
      </c>
      <c r="Q8" s="9">
        <v>176.5</v>
      </c>
      <c r="R8" s="9">
        <v>474.11111111111109</v>
      </c>
      <c r="S8" s="58">
        <v>215.05675675675676</v>
      </c>
    </row>
    <row r="9" spans="1:19" x14ac:dyDescent="0.25">
      <c r="A9" s="68" t="s">
        <v>91</v>
      </c>
      <c r="B9" s="113">
        <f>'Vos données'!B25</f>
        <v>0</v>
      </c>
      <c r="C9" s="14">
        <v>1.0879350898268341</v>
      </c>
      <c r="D9" s="14">
        <v>1.1735699598276743</v>
      </c>
      <c r="E9" s="14">
        <v>1.282592009652225</v>
      </c>
      <c r="F9" s="14">
        <v>1.2473754026535144</v>
      </c>
      <c r="G9" s="14">
        <v>1.0897266524478875</v>
      </c>
      <c r="H9" s="14">
        <v>1.2116047098587959</v>
      </c>
      <c r="I9" s="14">
        <v>1.0016980747842159</v>
      </c>
      <c r="J9" s="14">
        <v>1.0973544973544973</v>
      </c>
      <c r="K9" s="14">
        <v>1.1326912701233824</v>
      </c>
      <c r="L9" s="14">
        <v>1.0897435897435896</v>
      </c>
      <c r="M9" s="14">
        <v>1</v>
      </c>
      <c r="N9" s="14">
        <v>1.0388888888888888</v>
      </c>
      <c r="O9" s="14">
        <v>1.2805452359533382</v>
      </c>
      <c r="P9" s="14">
        <v>1.1267234473773102</v>
      </c>
      <c r="Q9" s="14">
        <v>1.0028901734104045</v>
      </c>
      <c r="R9" s="14">
        <v>1.3126573562387229</v>
      </c>
      <c r="S9" s="71">
        <v>1.1729301595008572</v>
      </c>
    </row>
    <row r="10" spans="1:19" x14ac:dyDescent="0.25">
      <c r="A10" s="72" t="s">
        <v>92</v>
      </c>
      <c r="B10" s="115">
        <f>'Vos données'!B26</f>
        <v>0</v>
      </c>
      <c r="C10" s="48">
        <v>1.9435878251910925</v>
      </c>
      <c r="D10" s="48">
        <v>2.0329868240452571</v>
      </c>
      <c r="E10" s="48">
        <v>1.9888926060864887</v>
      </c>
      <c r="F10" s="48">
        <v>1.9744779391244756</v>
      </c>
      <c r="G10" s="48">
        <v>2.0040773916219048</v>
      </c>
      <c r="H10" s="48">
        <v>1.9993725363189969</v>
      </c>
      <c r="I10" s="48">
        <v>1.881030520155323</v>
      </c>
      <c r="J10" s="48">
        <v>2.0656042944096309</v>
      </c>
      <c r="K10" s="48">
        <v>1.7771427668020798</v>
      </c>
      <c r="L10" s="48">
        <v>2.2152092352092354</v>
      </c>
      <c r="M10" s="48">
        <v>1.7571428571428571</v>
      </c>
      <c r="N10" s="48">
        <v>2.2219358533791524</v>
      </c>
      <c r="O10" s="48">
        <v>2.2386753937924078</v>
      </c>
      <c r="P10" s="48">
        <v>1.9075179253221513</v>
      </c>
      <c r="Q10" s="48">
        <v>1.9724604702724782</v>
      </c>
      <c r="R10" s="48">
        <v>1.9573559091988153</v>
      </c>
      <c r="S10" s="73">
        <v>1.9884554583593728</v>
      </c>
    </row>
    <row r="11" spans="1:19" x14ac:dyDescent="0.25">
      <c r="A11" s="68" t="s">
        <v>93</v>
      </c>
      <c r="B11" s="116">
        <f>'Vos données'!B27</f>
        <v>0</v>
      </c>
      <c r="C11" s="15">
        <v>1.5345408966256455</v>
      </c>
      <c r="D11" s="15">
        <v>1.6970336644528496</v>
      </c>
      <c r="E11" s="15">
        <v>1.7147231660703692</v>
      </c>
      <c r="F11" s="15">
        <v>1.6657583426019564</v>
      </c>
      <c r="G11" s="15">
        <v>1.613203673802132</v>
      </c>
      <c r="H11" s="15">
        <v>1.631953156493736</v>
      </c>
      <c r="I11" s="15">
        <v>1.5384665423594184</v>
      </c>
      <c r="J11" s="15">
        <v>1.9018664510477732</v>
      </c>
      <c r="K11" s="15">
        <v>1.4674746903421614</v>
      </c>
      <c r="L11" s="15">
        <v>1.470937950937951</v>
      </c>
      <c r="M11" s="15">
        <v>1.2952380952380951</v>
      </c>
      <c r="N11" s="15">
        <v>2.0704467353951892</v>
      </c>
      <c r="O11" s="15">
        <v>1.8627708176301074</v>
      </c>
      <c r="P11" s="15">
        <v>1.487213086618671</v>
      </c>
      <c r="Q11" s="15">
        <v>1.7684958282280179</v>
      </c>
      <c r="R11" s="15">
        <v>1.691338284904208</v>
      </c>
      <c r="S11" s="74">
        <v>1.6417333511506087</v>
      </c>
    </row>
    <row r="12" spans="1:19" x14ac:dyDescent="0.25">
      <c r="A12" s="75" t="s">
        <v>94</v>
      </c>
      <c r="B12" s="105">
        <f>B9*B10</f>
        <v>0</v>
      </c>
      <c r="C12" s="48">
        <v>2.003356260369014</v>
      </c>
      <c r="D12" s="48">
        <v>2.3367813606915635</v>
      </c>
      <c r="E12" s="48">
        <v>2.434901006782745</v>
      </c>
      <c r="F12" s="48">
        <v>2.4015148657793772</v>
      </c>
      <c r="G12" s="48">
        <v>2.0671774524592235</v>
      </c>
      <c r="H12" s="48">
        <v>2.3319362532536201</v>
      </c>
      <c r="I12" s="48">
        <v>1.9842906896426364</v>
      </c>
      <c r="J12" s="48">
        <v>1.8517102007668047</v>
      </c>
      <c r="K12" s="48">
        <v>1.9000262342176459</v>
      </c>
      <c r="L12" s="48">
        <v>2.3068952398444114</v>
      </c>
      <c r="M12" s="48">
        <v>1.7549999999999999</v>
      </c>
      <c r="N12" s="48">
        <v>2.1063941299790354</v>
      </c>
      <c r="O12" s="48">
        <v>2.8959229953349661</v>
      </c>
      <c r="P12" s="48">
        <v>2.0817795730312407</v>
      </c>
      <c r="Q12" s="48">
        <v>2.073651252408478</v>
      </c>
      <c r="R12" s="48">
        <v>2.4686262584784311</v>
      </c>
      <c r="S12" s="73">
        <v>2.2436333094893048</v>
      </c>
    </row>
    <row r="13" spans="1:19" x14ac:dyDescent="0.25">
      <c r="A13" s="76" t="s">
        <v>95</v>
      </c>
      <c r="B13" s="106">
        <f>B11*B9</f>
        <v>0</v>
      </c>
      <c r="C13" s="14">
        <v>1.6544221898738838</v>
      </c>
      <c r="D13" s="14">
        <v>2.0305137677072667</v>
      </c>
      <c r="E13" s="14">
        <v>2.1810258762872659</v>
      </c>
      <c r="F13" s="14">
        <v>2.0629153216314435</v>
      </c>
      <c r="G13" s="14">
        <v>1.7805325832951824</v>
      </c>
      <c r="H13" s="14">
        <v>1.9905187495113168</v>
      </c>
      <c r="I13" s="14">
        <v>1.5413145747162913</v>
      </c>
      <c r="J13" s="14">
        <v>2.0777777777777779</v>
      </c>
      <c r="K13" s="14">
        <v>1.6162786030906062</v>
      </c>
      <c r="L13" s="14">
        <v>1.6286691086691087</v>
      </c>
      <c r="M13" s="14">
        <v>1.2952380952380951</v>
      </c>
      <c r="N13" s="14">
        <v>2.1666666666666665</v>
      </c>
      <c r="O13" s="14">
        <v>2.3937523085178527</v>
      </c>
      <c r="P13" s="14">
        <v>1.7376031694623961</v>
      </c>
      <c r="Q13" s="14">
        <v>1.7734954960241778</v>
      </c>
      <c r="R13" s="14">
        <v>2.1911197437330654</v>
      </c>
      <c r="S13" s="71">
        <v>1.9338260698205809</v>
      </c>
    </row>
    <row r="14" spans="1:19" x14ac:dyDescent="0.25">
      <c r="A14" s="75" t="s">
        <v>96</v>
      </c>
      <c r="B14" s="107">
        <f>'Vos données'!B28</f>
        <v>0</v>
      </c>
      <c r="C14" s="11">
        <v>53.696177598123917</v>
      </c>
      <c r="D14" s="11">
        <v>67.322303075564889</v>
      </c>
      <c r="E14" s="11">
        <v>70.423860361125804</v>
      </c>
      <c r="F14" s="11">
        <v>67.813570220591131</v>
      </c>
      <c r="G14" s="11">
        <v>57.991514114417861</v>
      </c>
      <c r="H14" s="11">
        <v>66.711482996583499</v>
      </c>
      <c r="I14" s="11">
        <v>38.382461994809042</v>
      </c>
      <c r="J14" s="11">
        <v>67.906073446327682</v>
      </c>
      <c r="K14" s="11">
        <v>58.038205072741086</v>
      </c>
      <c r="L14" s="11">
        <v>37.835199326068647</v>
      </c>
      <c r="M14" s="11">
        <v>41</v>
      </c>
      <c r="N14" s="11">
        <v>72.062146892655363</v>
      </c>
      <c r="O14" s="11">
        <v>77.366690402253212</v>
      </c>
      <c r="P14" s="11">
        <v>63.078623958880158</v>
      </c>
      <c r="Q14" s="11">
        <v>37.647385984427139</v>
      </c>
      <c r="R14" s="11">
        <v>69.023191329345565</v>
      </c>
      <c r="S14" s="64">
        <v>64.130299180776149</v>
      </c>
    </row>
    <row r="15" spans="1:19" x14ac:dyDescent="0.25">
      <c r="A15" s="77" t="s">
        <v>97</v>
      </c>
      <c r="B15" s="117">
        <f>'Vos données'!B29</f>
        <v>0</v>
      </c>
      <c r="C15" s="49">
        <v>19.390150010791892</v>
      </c>
      <c r="D15" s="49">
        <v>15.722111046275328</v>
      </c>
      <c r="E15" s="49">
        <v>19.426112447797209</v>
      </c>
      <c r="F15" s="49">
        <v>19.240862861341665</v>
      </c>
      <c r="G15" s="49">
        <v>16.838875800504933</v>
      </c>
      <c r="H15" s="49">
        <v>19.160605022660622</v>
      </c>
      <c r="I15" s="49">
        <v>16.497177772888517</v>
      </c>
      <c r="J15" s="49">
        <v>11.725394232430387</v>
      </c>
      <c r="K15" s="49">
        <v>19.206190762368387</v>
      </c>
      <c r="L15" s="49">
        <v>23.83879158589869</v>
      </c>
      <c r="M15" s="49">
        <v>20.440251572327043</v>
      </c>
      <c r="N15" s="49">
        <v>12.218963831867057</v>
      </c>
      <c r="O15" s="49">
        <v>17.301606035557203</v>
      </c>
      <c r="P15" s="49">
        <v>17.314526517154199</v>
      </c>
      <c r="Q15" s="49">
        <v>11.080470637672024</v>
      </c>
      <c r="R15" s="49">
        <v>20.478902451686917</v>
      </c>
      <c r="S15" s="78">
        <v>18.142811633530584</v>
      </c>
    </row>
    <row r="16" spans="1:19" s="20" customFormat="1" x14ac:dyDescent="0.25">
      <c r="A16" s="79"/>
      <c r="B16" s="79"/>
      <c r="C16" s="79"/>
      <c r="D16" s="79"/>
      <c r="E16" s="79"/>
      <c r="F16" s="79"/>
      <c r="G16" s="79"/>
      <c r="H16" s="79"/>
      <c r="I16" s="79"/>
      <c r="J16" s="79"/>
      <c r="K16" s="79"/>
      <c r="L16" s="79"/>
      <c r="M16" s="79"/>
      <c r="N16" s="79"/>
      <c r="O16" s="79"/>
      <c r="P16" s="79"/>
      <c r="Q16" s="79"/>
      <c r="R16" s="79"/>
      <c r="S16" s="79"/>
    </row>
    <row r="17" spans="1:20" s="20" customFormat="1" x14ac:dyDescent="0.25">
      <c r="A17" s="19" t="s">
        <v>75</v>
      </c>
      <c r="B17" s="19"/>
      <c r="D17" s="19"/>
      <c r="E17" s="19"/>
      <c r="F17" s="19"/>
      <c r="G17" s="19"/>
      <c r="H17" s="19"/>
      <c r="I17" s="19"/>
      <c r="J17" s="19"/>
      <c r="K17" s="19"/>
      <c r="L17" s="22"/>
      <c r="M17" s="22"/>
      <c r="N17" s="22"/>
      <c r="O17" s="22"/>
      <c r="P17" s="22"/>
      <c r="Q17" s="22"/>
      <c r="R17" s="22"/>
      <c r="S17" s="22"/>
      <c r="T17" s="19"/>
    </row>
    <row r="18" spans="1:20" s="20" customFormat="1" x14ac:dyDescent="0.25">
      <c r="A18" s="19"/>
      <c r="B18" s="19"/>
      <c r="D18" s="19"/>
      <c r="E18" s="19"/>
      <c r="F18" s="19"/>
      <c r="G18" s="19"/>
      <c r="H18" s="19"/>
      <c r="I18" s="19"/>
      <c r="J18" s="19"/>
      <c r="K18" s="19"/>
      <c r="L18" s="22"/>
      <c r="M18" s="22"/>
      <c r="N18" s="22"/>
      <c r="O18" s="22"/>
      <c r="P18" s="22"/>
      <c r="Q18" s="22"/>
      <c r="R18" s="22"/>
      <c r="S18" s="22"/>
      <c r="T18" s="23"/>
    </row>
    <row r="19" spans="1:20" s="30" customFormat="1" x14ac:dyDescent="0.25">
      <c r="A19" s="27" t="s">
        <v>100</v>
      </c>
      <c r="B19" s="27"/>
      <c r="D19" s="27"/>
      <c r="E19" s="27"/>
      <c r="F19" s="27"/>
      <c r="G19" s="27"/>
      <c r="H19" s="27"/>
      <c r="I19" s="27"/>
      <c r="J19" s="27"/>
      <c r="K19" s="27"/>
      <c r="L19" s="28"/>
      <c r="M19" s="28"/>
      <c r="N19" s="28"/>
      <c r="O19" s="28"/>
      <c r="P19" s="28"/>
      <c r="Q19" s="28"/>
      <c r="R19" s="28"/>
      <c r="S19" s="28"/>
      <c r="T19" s="29"/>
    </row>
    <row r="20" spans="1:20" s="20" customFormat="1" x14ac:dyDescent="0.25">
      <c r="A20" s="79"/>
      <c r="B20" s="79"/>
      <c r="C20" s="79"/>
      <c r="D20" s="79"/>
      <c r="E20" s="79"/>
      <c r="F20" s="79"/>
      <c r="G20" s="79"/>
      <c r="H20" s="79"/>
      <c r="I20" s="79"/>
      <c r="J20" s="79"/>
      <c r="K20" s="79"/>
      <c r="L20" s="79"/>
      <c r="M20" s="79"/>
      <c r="N20" s="79"/>
      <c r="O20" s="79"/>
      <c r="P20" s="79"/>
      <c r="Q20" s="79"/>
      <c r="R20" s="79"/>
      <c r="S20" s="79"/>
    </row>
    <row r="21" spans="1:20" s="20" customFormat="1" x14ac:dyDescent="0.25">
      <c r="A21" s="79"/>
      <c r="B21" s="79"/>
      <c r="C21" s="79"/>
      <c r="D21" s="79"/>
      <c r="E21" s="79"/>
      <c r="F21" s="79"/>
      <c r="G21" s="79"/>
      <c r="H21" s="79"/>
      <c r="I21" s="79"/>
      <c r="J21" s="79"/>
      <c r="K21" s="79"/>
      <c r="L21" s="79"/>
      <c r="M21" s="79"/>
      <c r="N21" s="79"/>
      <c r="O21" s="79"/>
      <c r="P21" s="79"/>
      <c r="Q21" s="79"/>
      <c r="R21" s="79"/>
      <c r="S21" s="79"/>
    </row>
    <row r="22" spans="1:20" s="20" customFormat="1" x14ac:dyDescent="0.25">
      <c r="A22" s="79"/>
      <c r="B22" s="79"/>
      <c r="C22" s="79"/>
      <c r="D22" s="79"/>
      <c r="E22" s="79"/>
      <c r="F22" s="79"/>
      <c r="G22" s="79"/>
      <c r="H22" s="79"/>
      <c r="I22" s="79"/>
      <c r="J22" s="79"/>
      <c r="K22" s="79"/>
      <c r="L22" s="79"/>
      <c r="M22" s="79"/>
      <c r="N22" s="79"/>
      <c r="O22" s="79"/>
      <c r="P22" s="79"/>
      <c r="Q22" s="79"/>
      <c r="R22" s="79"/>
      <c r="S22" s="79"/>
    </row>
    <row r="23" spans="1:20" s="20" customFormat="1" x14ac:dyDescent="0.25">
      <c r="A23" s="79"/>
      <c r="B23" s="79"/>
      <c r="C23" s="79"/>
      <c r="D23" s="79"/>
      <c r="E23" s="79"/>
      <c r="F23" s="79"/>
      <c r="G23" s="79"/>
      <c r="H23" s="79"/>
      <c r="I23" s="79"/>
      <c r="J23" s="79"/>
      <c r="K23" s="79"/>
      <c r="L23" s="79"/>
      <c r="M23" s="79"/>
      <c r="N23" s="79"/>
      <c r="O23" s="79"/>
      <c r="P23" s="79"/>
      <c r="Q23" s="79"/>
      <c r="R23" s="79"/>
      <c r="S23" s="79"/>
    </row>
    <row r="24" spans="1:20" s="20" customFormat="1" x14ac:dyDescent="0.25">
      <c r="A24" s="79"/>
      <c r="B24" s="79"/>
      <c r="C24" s="79"/>
      <c r="D24" s="79"/>
      <c r="E24" s="79"/>
      <c r="F24" s="79"/>
      <c r="G24" s="79"/>
      <c r="H24" s="79"/>
      <c r="I24" s="79"/>
      <c r="J24" s="79"/>
      <c r="K24" s="79"/>
      <c r="L24" s="79"/>
      <c r="M24" s="79"/>
      <c r="N24" s="79"/>
      <c r="O24" s="79"/>
      <c r="P24" s="79"/>
      <c r="Q24" s="79"/>
      <c r="R24" s="79"/>
      <c r="S24" s="79"/>
    </row>
    <row r="25" spans="1:20" s="20" customFormat="1" x14ac:dyDescent="0.25">
      <c r="A25" s="79"/>
      <c r="B25" s="79"/>
      <c r="C25" s="79"/>
      <c r="D25" s="79"/>
      <c r="E25" s="79"/>
      <c r="F25" s="79"/>
      <c r="G25" s="79"/>
      <c r="H25" s="79"/>
      <c r="I25" s="79"/>
      <c r="J25" s="79"/>
      <c r="K25" s="79"/>
      <c r="L25" s="79"/>
      <c r="M25" s="79"/>
      <c r="N25" s="79"/>
      <c r="O25" s="79"/>
      <c r="P25" s="79"/>
      <c r="Q25" s="79"/>
      <c r="R25" s="79"/>
      <c r="S25" s="79"/>
    </row>
    <row r="26" spans="1:20" s="20" customFormat="1" x14ac:dyDescent="0.25">
      <c r="A26" s="79"/>
      <c r="B26" s="79"/>
      <c r="C26" s="79"/>
      <c r="D26" s="79"/>
      <c r="E26" s="79"/>
      <c r="F26" s="79"/>
      <c r="G26" s="79"/>
      <c r="H26" s="79"/>
      <c r="I26" s="79"/>
      <c r="J26" s="79"/>
      <c r="K26" s="79"/>
      <c r="L26" s="79"/>
      <c r="M26" s="79"/>
      <c r="N26" s="79"/>
      <c r="O26" s="79"/>
      <c r="P26" s="79"/>
      <c r="Q26" s="79"/>
      <c r="R26" s="79"/>
      <c r="S26" s="79"/>
    </row>
    <row r="27" spans="1:20" s="20" customFormat="1" x14ac:dyDescent="0.25">
      <c r="A27" s="79"/>
      <c r="B27" s="79"/>
      <c r="C27" s="79"/>
      <c r="D27" s="79"/>
      <c r="E27" s="79"/>
      <c r="F27" s="79"/>
      <c r="G27" s="79"/>
      <c r="H27" s="79"/>
      <c r="I27" s="79"/>
      <c r="J27" s="79"/>
      <c r="K27" s="79"/>
      <c r="L27" s="79"/>
      <c r="M27" s="79"/>
      <c r="N27" s="79"/>
      <c r="O27" s="79"/>
      <c r="P27" s="79"/>
      <c r="Q27" s="79"/>
      <c r="R27" s="79"/>
      <c r="S27" s="79"/>
    </row>
    <row r="28" spans="1:20" s="20" customFormat="1" x14ac:dyDescent="0.25">
      <c r="A28" s="79"/>
      <c r="B28" s="79"/>
      <c r="C28" s="79"/>
      <c r="D28" s="79"/>
      <c r="E28" s="79"/>
      <c r="F28" s="79"/>
      <c r="G28" s="79"/>
      <c r="H28" s="79"/>
      <c r="I28" s="79"/>
      <c r="J28" s="79"/>
      <c r="K28" s="79"/>
      <c r="L28" s="79"/>
      <c r="M28" s="79"/>
      <c r="N28" s="79"/>
      <c r="O28" s="79"/>
      <c r="P28" s="79"/>
      <c r="Q28" s="79"/>
      <c r="R28" s="79"/>
      <c r="S28" s="79"/>
    </row>
    <row r="29" spans="1:20" s="20" customFormat="1" x14ac:dyDescent="0.25">
      <c r="A29" s="79"/>
      <c r="B29" s="79"/>
      <c r="C29" s="79"/>
      <c r="D29" s="79"/>
      <c r="E29" s="79"/>
      <c r="F29" s="79"/>
      <c r="G29" s="79"/>
      <c r="H29" s="79"/>
      <c r="I29" s="79"/>
      <c r="J29" s="79"/>
      <c r="K29" s="79"/>
      <c r="L29" s="79"/>
      <c r="M29" s="79"/>
      <c r="N29" s="79"/>
      <c r="O29" s="79"/>
      <c r="P29" s="79"/>
      <c r="Q29" s="79"/>
      <c r="R29" s="79"/>
      <c r="S29" s="79"/>
    </row>
    <row r="30" spans="1:20" s="20" customFormat="1" x14ac:dyDescent="0.25">
      <c r="A30" s="79"/>
      <c r="B30" s="79"/>
      <c r="C30" s="79"/>
      <c r="D30" s="79"/>
      <c r="E30" s="79"/>
      <c r="F30" s="79"/>
      <c r="G30" s="79"/>
      <c r="H30" s="79"/>
      <c r="I30" s="79"/>
      <c r="J30" s="79"/>
      <c r="K30" s="79"/>
      <c r="L30" s="79"/>
      <c r="M30" s="79"/>
      <c r="N30" s="79"/>
      <c r="O30" s="79"/>
      <c r="P30" s="79"/>
      <c r="Q30" s="79"/>
      <c r="R30" s="79"/>
      <c r="S30" s="79"/>
    </row>
    <row r="31" spans="1:20" s="20" customFormat="1" x14ac:dyDescent="0.25">
      <c r="A31" s="79"/>
      <c r="B31" s="79"/>
      <c r="C31" s="79"/>
      <c r="D31" s="79"/>
      <c r="E31" s="79"/>
      <c r="F31" s="79"/>
      <c r="G31" s="79"/>
      <c r="H31" s="79"/>
      <c r="I31" s="79"/>
      <c r="J31" s="79"/>
      <c r="K31" s="79"/>
      <c r="L31" s="79"/>
      <c r="M31" s="79"/>
      <c r="N31" s="79"/>
      <c r="O31" s="79"/>
      <c r="P31" s="79"/>
      <c r="Q31" s="79"/>
      <c r="R31" s="79"/>
      <c r="S31" s="79"/>
    </row>
    <row r="32" spans="1:20" s="20" customFormat="1" x14ac:dyDescent="0.25">
      <c r="A32" s="79"/>
      <c r="B32" s="79"/>
      <c r="C32" s="79"/>
      <c r="D32" s="79"/>
      <c r="E32" s="79"/>
      <c r="F32" s="79"/>
      <c r="G32" s="79"/>
      <c r="H32" s="79"/>
      <c r="I32" s="79"/>
      <c r="J32" s="79"/>
      <c r="K32" s="79"/>
      <c r="L32" s="79"/>
      <c r="M32" s="79"/>
      <c r="N32" s="79"/>
      <c r="O32" s="79"/>
      <c r="P32" s="79"/>
      <c r="Q32" s="79"/>
      <c r="R32" s="79"/>
      <c r="S32" s="79"/>
    </row>
    <row r="33" spans="1:19" s="20" customFormat="1" x14ac:dyDescent="0.25">
      <c r="A33" s="79"/>
      <c r="B33" s="79"/>
      <c r="C33" s="79"/>
      <c r="D33" s="79"/>
      <c r="E33" s="79"/>
      <c r="F33" s="79"/>
      <c r="G33" s="79"/>
      <c r="H33" s="79"/>
      <c r="I33" s="79"/>
      <c r="J33" s="79"/>
      <c r="K33" s="79"/>
      <c r="L33" s="79"/>
      <c r="M33" s="79"/>
      <c r="N33" s="79"/>
      <c r="O33" s="79"/>
      <c r="P33" s="79"/>
      <c r="Q33" s="79"/>
      <c r="R33" s="79"/>
      <c r="S33" s="79"/>
    </row>
    <row r="34" spans="1:19" s="20" customFormat="1" x14ac:dyDescent="0.25">
      <c r="A34" s="79"/>
      <c r="B34" s="79"/>
      <c r="C34" s="79"/>
      <c r="D34" s="79"/>
      <c r="E34" s="79"/>
      <c r="F34" s="79"/>
      <c r="G34" s="79"/>
      <c r="H34" s="79"/>
      <c r="I34" s="79"/>
      <c r="J34" s="79"/>
      <c r="K34" s="79"/>
      <c r="L34" s="79"/>
      <c r="M34" s="79"/>
      <c r="N34" s="79"/>
      <c r="O34" s="79"/>
      <c r="P34" s="79"/>
      <c r="Q34" s="79"/>
      <c r="R34" s="79"/>
      <c r="S34" s="79"/>
    </row>
    <row r="35" spans="1:19" s="20" customFormat="1" x14ac:dyDescent="0.25">
      <c r="A35" s="79"/>
      <c r="B35" s="79"/>
      <c r="C35" s="79"/>
      <c r="D35" s="79"/>
      <c r="E35" s="79"/>
      <c r="F35" s="79"/>
      <c r="G35" s="79"/>
      <c r="H35" s="79"/>
      <c r="I35" s="79"/>
      <c r="J35" s="79"/>
      <c r="K35" s="79"/>
      <c r="L35" s="79"/>
      <c r="M35" s="79"/>
      <c r="N35" s="79"/>
      <c r="O35" s="79"/>
      <c r="P35" s="79"/>
      <c r="Q35" s="79"/>
      <c r="R35" s="79"/>
      <c r="S35" s="79"/>
    </row>
    <row r="36" spans="1:19" s="20" customFormat="1" x14ac:dyDescent="0.25">
      <c r="A36" s="79"/>
      <c r="B36" s="79"/>
      <c r="C36" s="79"/>
      <c r="D36" s="79"/>
      <c r="E36" s="79"/>
      <c r="F36" s="79"/>
      <c r="G36" s="79"/>
      <c r="H36" s="79"/>
      <c r="I36" s="79"/>
      <c r="J36" s="79"/>
      <c r="K36" s="79"/>
      <c r="L36" s="79"/>
      <c r="M36" s="79"/>
      <c r="N36" s="79"/>
      <c r="O36" s="79"/>
      <c r="P36" s="79"/>
      <c r="Q36" s="79"/>
      <c r="R36" s="79"/>
      <c r="S36" s="79"/>
    </row>
    <row r="37" spans="1:19" s="20" customFormat="1" x14ac:dyDescent="0.25">
      <c r="A37" s="79"/>
      <c r="B37" s="79"/>
      <c r="C37" s="79"/>
      <c r="D37" s="79"/>
      <c r="E37" s="79"/>
      <c r="F37" s="79"/>
      <c r="G37" s="79"/>
      <c r="H37" s="79"/>
      <c r="I37" s="79"/>
      <c r="J37" s="79"/>
      <c r="K37" s="79"/>
      <c r="L37" s="79"/>
      <c r="M37" s="79"/>
      <c r="N37" s="79"/>
      <c r="O37" s="79"/>
      <c r="P37" s="79"/>
      <c r="Q37" s="79"/>
      <c r="R37" s="79"/>
      <c r="S37" s="79"/>
    </row>
    <row r="38" spans="1:19" s="20" customFormat="1" x14ac:dyDescent="0.25">
      <c r="A38" s="79"/>
      <c r="B38" s="79"/>
      <c r="C38" s="79"/>
      <c r="D38" s="79"/>
      <c r="E38" s="79"/>
      <c r="F38" s="79"/>
      <c r="G38" s="79"/>
      <c r="H38" s="79"/>
      <c r="I38" s="79"/>
      <c r="J38" s="79"/>
      <c r="K38" s="79"/>
      <c r="L38" s="79"/>
      <c r="M38" s="79"/>
      <c r="N38" s="79"/>
      <c r="O38" s="79"/>
      <c r="P38" s="79"/>
      <c r="Q38" s="79"/>
      <c r="R38" s="79"/>
      <c r="S38" s="79"/>
    </row>
    <row r="39" spans="1:19" s="20" customFormat="1" x14ac:dyDescent="0.25">
      <c r="A39" s="79"/>
      <c r="B39" s="79"/>
      <c r="C39" s="79"/>
      <c r="D39" s="79"/>
      <c r="E39" s="79"/>
      <c r="F39" s="79"/>
      <c r="G39" s="79"/>
      <c r="H39" s="79"/>
      <c r="I39" s="79"/>
      <c r="J39" s="79"/>
      <c r="K39" s="79"/>
      <c r="L39" s="79"/>
      <c r="M39" s="79"/>
      <c r="N39" s="79"/>
      <c r="O39" s="79"/>
      <c r="P39" s="79"/>
      <c r="Q39" s="79"/>
      <c r="R39" s="79"/>
      <c r="S39" s="79"/>
    </row>
    <row r="40" spans="1:19" s="20" customFormat="1" x14ac:dyDescent="0.25">
      <c r="A40" s="79"/>
      <c r="B40" s="79"/>
      <c r="C40" s="79"/>
      <c r="D40" s="79"/>
      <c r="E40" s="79"/>
      <c r="F40" s="79"/>
      <c r="G40" s="79"/>
      <c r="H40" s="79"/>
      <c r="I40" s="79"/>
      <c r="J40" s="79"/>
      <c r="K40" s="79"/>
      <c r="L40" s="79"/>
      <c r="M40" s="79"/>
      <c r="N40" s="79"/>
      <c r="O40" s="79"/>
      <c r="P40" s="79"/>
      <c r="Q40" s="79"/>
      <c r="R40" s="79"/>
      <c r="S40" s="79"/>
    </row>
    <row r="41" spans="1:19" s="20" customFormat="1" x14ac:dyDescent="0.25">
      <c r="A41" s="79"/>
      <c r="B41" s="79"/>
      <c r="C41" s="79"/>
      <c r="D41" s="79"/>
      <c r="E41" s="79"/>
      <c r="F41" s="79"/>
      <c r="G41" s="79"/>
      <c r="H41" s="79"/>
      <c r="I41" s="79"/>
      <c r="J41" s="79"/>
      <c r="K41" s="79"/>
      <c r="L41" s="79"/>
      <c r="M41" s="79"/>
      <c r="N41" s="79"/>
      <c r="O41" s="79"/>
      <c r="P41" s="79"/>
      <c r="Q41" s="79"/>
      <c r="R41" s="79"/>
      <c r="S41" s="79"/>
    </row>
    <row r="42" spans="1:19" s="20" customFormat="1" x14ac:dyDescent="0.25">
      <c r="A42" s="79"/>
      <c r="B42" s="79"/>
      <c r="C42" s="79"/>
      <c r="D42" s="79"/>
      <c r="E42" s="79"/>
      <c r="F42" s="79"/>
      <c r="G42" s="79"/>
      <c r="H42" s="79"/>
      <c r="I42" s="79"/>
      <c r="J42" s="79"/>
      <c r="K42" s="79"/>
      <c r="L42" s="79"/>
      <c r="M42" s="79"/>
      <c r="N42" s="79"/>
      <c r="O42" s="79"/>
      <c r="P42" s="79"/>
      <c r="Q42" s="79"/>
      <c r="R42" s="79"/>
      <c r="S42" s="79"/>
    </row>
    <row r="43" spans="1:19" s="20" customFormat="1" x14ac:dyDescent="0.25">
      <c r="A43" s="79"/>
      <c r="B43" s="79"/>
      <c r="C43" s="79"/>
      <c r="D43" s="79"/>
      <c r="E43" s="79"/>
      <c r="F43" s="79"/>
      <c r="G43" s="79"/>
      <c r="H43" s="79"/>
      <c r="I43" s="79"/>
      <c r="J43" s="79"/>
      <c r="K43" s="79"/>
      <c r="L43" s="79"/>
      <c r="M43" s="79"/>
      <c r="N43" s="79"/>
      <c r="O43" s="79"/>
      <c r="P43" s="79"/>
      <c r="Q43" s="79"/>
      <c r="R43" s="79"/>
      <c r="S43" s="79"/>
    </row>
    <row r="44" spans="1:19" s="20" customFormat="1" x14ac:dyDescent="0.25">
      <c r="A44" s="79"/>
      <c r="B44" s="79"/>
      <c r="C44" s="79"/>
      <c r="D44" s="79"/>
      <c r="E44" s="79"/>
      <c r="F44" s="79"/>
      <c r="G44" s="79"/>
      <c r="H44" s="79"/>
      <c r="I44" s="79"/>
      <c r="J44" s="79"/>
      <c r="K44" s="79"/>
      <c r="L44" s="79"/>
      <c r="M44" s="79"/>
      <c r="N44" s="79"/>
      <c r="O44" s="79"/>
      <c r="P44" s="79"/>
      <c r="Q44" s="79"/>
      <c r="R44" s="79"/>
      <c r="S44" s="79"/>
    </row>
    <row r="45" spans="1:19" s="20" customFormat="1" x14ac:dyDescent="0.25">
      <c r="A45" s="79"/>
      <c r="B45" s="79"/>
      <c r="C45" s="79"/>
      <c r="D45" s="79"/>
      <c r="E45" s="79"/>
      <c r="F45" s="79"/>
      <c r="G45" s="79"/>
      <c r="H45" s="79"/>
      <c r="I45" s="79"/>
      <c r="J45" s="79"/>
      <c r="K45" s="79"/>
      <c r="L45" s="79"/>
      <c r="M45" s="79"/>
      <c r="N45" s="79"/>
      <c r="O45" s="79"/>
      <c r="P45" s="79"/>
      <c r="Q45" s="79"/>
      <c r="R45" s="79"/>
      <c r="S45" s="79"/>
    </row>
    <row r="46" spans="1:19" s="20" customFormat="1" x14ac:dyDescent="0.25">
      <c r="A46" s="79"/>
      <c r="B46" s="79"/>
      <c r="C46" s="79"/>
      <c r="D46" s="79"/>
      <c r="E46" s="79"/>
      <c r="F46" s="79"/>
      <c r="G46" s="79"/>
      <c r="H46" s="79"/>
      <c r="I46" s="79"/>
      <c r="J46" s="79"/>
      <c r="K46" s="79"/>
      <c r="L46" s="79"/>
      <c r="M46" s="79"/>
      <c r="N46" s="79"/>
      <c r="O46" s="79"/>
      <c r="P46" s="79"/>
      <c r="Q46" s="79"/>
      <c r="R46" s="79"/>
      <c r="S46" s="79"/>
    </row>
    <row r="47" spans="1:19" s="20" customFormat="1" x14ac:dyDescent="0.25">
      <c r="A47" s="79"/>
      <c r="B47" s="79"/>
      <c r="C47" s="79"/>
      <c r="D47" s="79"/>
      <c r="E47" s="79"/>
      <c r="F47" s="79"/>
      <c r="G47" s="79"/>
      <c r="H47" s="79"/>
      <c r="I47" s="79"/>
      <c r="J47" s="79"/>
      <c r="K47" s="79"/>
      <c r="L47" s="79"/>
      <c r="M47" s="79"/>
      <c r="N47" s="79"/>
      <c r="O47" s="79"/>
      <c r="P47" s="79"/>
      <c r="Q47" s="79"/>
      <c r="R47" s="79"/>
      <c r="S47" s="79"/>
    </row>
    <row r="48" spans="1:19" s="20" customFormat="1" x14ac:dyDescent="0.25">
      <c r="A48" s="79"/>
      <c r="B48" s="79"/>
      <c r="C48" s="79"/>
      <c r="D48" s="79"/>
      <c r="E48" s="79"/>
      <c r="F48" s="79"/>
      <c r="G48" s="79"/>
      <c r="H48" s="79"/>
      <c r="I48" s="79"/>
      <c r="J48" s="79"/>
      <c r="K48" s="79"/>
      <c r="L48" s="79"/>
      <c r="M48" s="79"/>
      <c r="N48" s="79"/>
      <c r="O48" s="79"/>
      <c r="P48" s="79"/>
      <c r="Q48" s="79"/>
      <c r="R48" s="79"/>
      <c r="S48" s="79"/>
    </row>
    <row r="49" spans="1:19" s="20" customFormat="1" x14ac:dyDescent="0.25">
      <c r="A49" s="79"/>
      <c r="B49" s="79"/>
      <c r="C49" s="79"/>
      <c r="D49" s="79"/>
      <c r="E49" s="79"/>
      <c r="F49" s="79"/>
      <c r="G49" s="79"/>
      <c r="H49" s="79"/>
      <c r="I49" s="79"/>
      <c r="J49" s="79"/>
      <c r="K49" s="79"/>
      <c r="L49" s="79"/>
      <c r="M49" s="79"/>
      <c r="N49" s="79"/>
      <c r="O49" s="79"/>
      <c r="P49" s="79"/>
      <c r="Q49" s="79"/>
      <c r="R49" s="79"/>
      <c r="S49" s="79"/>
    </row>
    <row r="50" spans="1:19" s="20" customFormat="1" x14ac:dyDescent="0.25">
      <c r="A50" s="79"/>
      <c r="B50" s="79"/>
      <c r="C50" s="79"/>
      <c r="D50" s="79"/>
      <c r="E50" s="79"/>
      <c r="F50" s="79"/>
      <c r="G50" s="79"/>
      <c r="H50" s="79"/>
      <c r="I50" s="79"/>
      <c r="J50" s="79"/>
      <c r="K50" s="79"/>
      <c r="L50" s="79"/>
      <c r="M50" s="79"/>
      <c r="N50" s="79"/>
      <c r="O50" s="79"/>
      <c r="P50" s="79"/>
      <c r="Q50" s="79"/>
      <c r="R50" s="79"/>
      <c r="S50" s="79"/>
    </row>
    <row r="51" spans="1:19" s="20" customFormat="1" x14ac:dyDescent="0.25">
      <c r="A51" s="79"/>
      <c r="B51" s="79"/>
      <c r="C51" s="79"/>
      <c r="D51" s="79"/>
      <c r="E51" s="79"/>
      <c r="F51" s="79"/>
      <c r="G51" s="79"/>
      <c r="H51" s="79"/>
      <c r="I51" s="79"/>
      <c r="J51" s="79"/>
      <c r="K51" s="79"/>
      <c r="L51" s="79"/>
      <c r="M51" s="79"/>
      <c r="N51" s="79"/>
      <c r="O51" s="79"/>
      <c r="P51" s="79"/>
      <c r="Q51" s="79"/>
      <c r="R51" s="79"/>
      <c r="S51" s="79"/>
    </row>
    <row r="52" spans="1:19" s="20" customFormat="1" x14ac:dyDescent="0.25">
      <c r="A52" s="79"/>
      <c r="B52" s="79"/>
      <c r="C52" s="79"/>
      <c r="D52" s="79"/>
      <c r="E52" s="79"/>
      <c r="F52" s="79"/>
      <c r="G52" s="79"/>
      <c r="H52" s="79"/>
      <c r="I52" s="79"/>
      <c r="J52" s="79"/>
      <c r="K52" s="79"/>
      <c r="L52" s="79"/>
      <c r="M52" s="79"/>
      <c r="N52" s="79"/>
      <c r="O52" s="79"/>
      <c r="P52" s="79"/>
      <c r="Q52" s="79"/>
      <c r="R52" s="79"/>
      <c r="S52" s="79"/>
    </row>
    <row r="53" spans="1:19" s="20" customFormat="1" x14ac:dyDescent="0.25">
      <c r="A53" s="79"/>
      <c r="B53" s="79"/>
      <c r="C53" s="79"/>
      <c r="D53" s="79"/>
      <c r="E53" s="79"/>
      <c r="F53" s="79"/>
      <c r="G53" s="79"/>
      <c r="H53" s="79"/>
      <c r="I53" s="79"/>
      <c r="J53" s="79"/>
      <c r="K53" s="79"/>
      <c r="L53" s="79"/>
      <c r="M53" s="79"/>
      <c r="N53" s="79"/>
      <c r="O53" s="79"/>
      <c r="P53" s="79"/>
      <c r="Q53" s="79"/>
      <c r="R53" s="79"/>
      <c r="S53" s="79"/>
    </row>
    <row r="54" spans="1:19" s="20" customFormat="1" x14ac:dyDescent="0.25">
      <c r="A54" s="79"/>
      <c r="B54" s="79"/>
      <c r="C54" s="79"/>
      <c r="D54" s="79"/>
      <c r="E54" s="79"/>
      <c r="F54" s="79"/>
      <c r="G54" s="79"/>
      <c r="H54" s="79"/>
      <c r="I54" s="79"/>
      <c r="J54" s="79"/>
      <c r="K54" s="79"/>
      <c r="L54" s="79"/>
      <c r="M54" s="79"/>
      <c r="N54" s="79"/>
      <c r="O54" s="79"/>
      <c r="P54" s="79"/>
      <c r="Q54" s="79"/>
      <c r="R54" s="79"/>
      <c r="S54" s="79"/>
    </row>
    <row r="55" spans="1:19" s="20" customFormat="1" x14ac:dyDescent="0.25">
      <c r="A55" s="79"/>
      <c r="B55" s="79"/>
      <c r="C55" s="79"/>
      <c r="D55" s="79"/>
      <c r="E55" s="79"/>
      <c r="F55" s="79"/>
      <c r="G55" s="79"/>
      <c r="H55" s="79"/>
      <c r="I55" s="79"/>
      <c r="J55" s="79"/>
      <c r="K55" s="79"/>
      <c r="L55" s="79"/>
      <c r="M55" s="79"/>
      <c r="N55" s="79"/>
      <c r="O55" s="79"/>
      <c r="P55" s="79"/>
      <c r="Q55" s="79"/>
      <c r="R55" s="79"/>
      <c r="S55" s="79"/>
    </row>
    <row r="56" spans="1:19" s="20" customFormat="1" x14ac:dyDescent="0.25">
      <c r="A56" s="79"/>
      <c r="B56" s="79"/>
      <c r="C56" s="79"/>
      <c r="D56" s="79"/>
      <c r="E56" s="79"/>
      <c r="F56" s="79"/>
      <c r="G56" s="79"/>
      <c r="H56" s="79"/>
      <c r="I56" s="79"/>
      <c r="J56" s="79"/>
      <c r="K56" s="79"/>
      <c r="L56" s="79"/>
      <c r="M56" s="79"/>
      <c r="N56" s="79"/>
      <c r="O56" s="79"/>
      <c r="P56" s="79"/>
      <c r="Q56" s="79"/>
      <c r="R56" s="79"/>
      <c r="S56" s="79"/>
    </row>
    <row r="57" spans="1:19" s="20" customFormat="1" x14ac:dyDescent="0.25">
      <c r="A57" s="79"/>
      <c r="B57" s="79"/>
      <c r="C57" s="79"/>
      <c r="D57" s="79"/>
      <c r="E57" s="79"/>
      <c r="F57" s="79"/>
      <c r="G57" s="79"/>
      <c r="H57" s="79"/>
      <c r="I57" s="79"/>
      <c r="J57" s="79"/>
      <c r="K57" s="79"/>
      <c r="L57" s="79"/>
      <c r="M57" s="79"/>
      <c r="N57" s="79"/>
      <c r="O57" s="79"/>
      <c r="P57" s="79"/>
      <c r="Q57" s="79"/>
      <c r="R57" s="79"/>
      <c r="S57" s="79"/>
    </row>
    <row r="58" spans="1:19" s="20" customFormat="1" x14ac:dyDescent="0.25">
      <c r="A58" s="79"/>
      <c r="B58" s="79"/>
      <c r="C58" s="79"/>
      <c r="D58" s="79"/>
      <c r="E58" s="79"/>
      <c r="F58" s="79"/>
      <c r="G58" s="79"/>
      <c r="H58" s="79"/>
      <c r="I58" s="79"/>
      <c r="J58" s="79"/>
      <c r="K58" s="79"/>
      <c r="L58" s="79"/>
      <c r="M58" s="79"/>
      <c r="N58" s="79"/>
      <c r="O58" s="79"/>
      <c r="P58" s="79"/>
      <c r="Q58" s="79"/>
      <c r="R58" s="79"/>
      <c r="S58" s="79"/>
    </row>
    <row r="59" spans="1:19" s="20" customFormat="1" x14ac:dyDescent="0.25">
      <c r="A59" s="79"/>
      <c r="B59" s="79"/>
      <c r="C59" s="79"/>
      <c r="D59" s="79"/>
      <c r="E59" s="79"/>
      <c r="F59" s="79"/>
      <c r="G59" s="79"/>
      <c r="H59" s="79"/>
      <c r="I59" s="79"/>
      <c r="J59" s="79"/>
      <c r="K59" s="79"/>
      <c r="L59" s="79"/>
      <c r="M59" s="79"/>
      <c r="N59" s="79"/>
      <c r="O59" s="79"/>
      <c r="P59" s="79"/>
      <c r="Q59" s="79"/>
      <c r="R59" s="79"/>
      <c r="S59" s="79"/>
    </row>
    <row r="60" spans="1:19" s="20" customFormat="1" x14ac:dyDescent="0.25">
      <c r="A60" s="79"/>
      <c r="B60" s="79"/>
      <c r="C60" s="79"/>
      <c r="D60" s="79"/>
      <c r="E60" s="79"/>
      <c r="F60" s="79"/>
      <c r="G60" s="79"/>
      <c r="H60" s="79"/>
      <c r="I60" s="79"/>
      <c r="J60" s="79"/>
      <c r="K60" s="79"/>
      <c r="L60" s="79"/>
      <c r="M60" s="79"/>
      <c r="N60" s="79"/>
      <c r="O60" s="79"/>
      <c r="P60" s="79"/>
      <c r="Q60" s="79"/>
      <c r="R60" s="79"/>
      <c r="S60" s="79"/>
    </row>
    <row r="61" spans="1:19" s="20" customFormat="1" x14ac:dyDescent="0.25">
      <c r="A61" s="79"/>
      <c r="B61" s="79"/>
      <c r="C61" s="79"/>
      <c r="D61" s="79"/>
      <c r="E61" s="79"/>
      <c r="F61" s="79"/>
      <c r="G61" s="79"/>
      <c r="H61" s="79"/>
      <c r="I61" s="79"/>
      <c r="J61" s="79"/>
      <c r="K61" s="79"/>
      <c r="L61" s="79"/>
      <c r="M61" s="79"/>
      <c r="N61" s="79"/>
      <c r="O61" s="79"/>
      <c r="P61" s="79"/>
      <c r="Q61" s="79"/>
      <c r="R61" s="79"/>
      <c r="S61" s="79"/>
    </row>
    <row r="62" spans="1:19" s="20" customFormat="1" x14ac:dyDescent="0.25">
      <c r="A62" s="79"/>
      <c r="B62" s="79"/>
      <c r="C62" s="79"/>
      <c r="D62" s="79"/>
      <c r="E62" s="79"/>
      <c r="F62" s="79"/>
      <c r="G62" s="79"/>
      <c r="H62" s="79"/>
      <c r="I62" s="79"/>
      <c r="J62" s="79"/>
      <c r="K62" s="79"/>
      <c r="L62" s="79"/>
      <c r="M62" s="79"/>
      <c r="N62" s="79"/>
      <c r="O62" s="79"/>
      <c r="P62" s="79"/>
      <c r="Q62" s="79"/>
      <c r="R62" s="79"/>
      <c r="S62" s="79"/>
    </row>
    <row r="63" spans="1:19" s="20" customFormat="1" x14ac:dyDescent="0.25">
      <c r="A63" s="79"/>
      <c r="B63" s="79"/>
      <c r="C63" s="79"/>
      <c r="D63" s="79"/>
      <c r="E63" s="79"/>
      <c r="F63" s="79"/>
      <c r="G63" s="79"/>
      <c r="H63" s="79"/>
      <c r="I63" s="79"/>
      <c r="J63" s="79"/>
      <c r="K63" s="79"/>
      <c r="L63" s="79"/>
      <c r="M63" s="79"/>
      <c r="N63" s="79"/>
      <c r="O63" s="79"/>
      <c r="P63" s="79"/>
      <c r="Q63" s="79"/>
      <c r="R63" s="79"/>
      <c r="S63" s="79"/>
    </row>
    <row r="64" spans="1:19" s="20" customFormat="1" x14ac:dyDescent="0.25">
      <c r="A64" s="79"/>
      <c r="B64" s="79"/>
      <c r="C64" s="79"/>
      <c r="D64" s="79"/>
      <c r="E64" s="79"/>
      <c r="F64" s="79"/>
      <c r="G64" s="79"/>
      <c r="H64" s="79"/>
      <c r="I64" s="79"/>
      <c r="J64" s="79"/>
      <c r="K64" s="79"/>
      <c r="L64" s="79"/>
      <c r="M64" s="79"/>
      <c r="N64" s="79"/>
      <c r="O64" s="79"/>
      <c r="P64" s="79"/>
      <c r="Q64" s="79"/>
      <c r="R64" s="79"/>
      <c r="S64" s="79"/>
    </row>
    <row r="65" spans="1:19" s="20" customFormat="1" x14ac:dyDescent="0.25">
      <c r="A65" s="79"/>
      <c r="B65" s="79"/>
      <c r="C65" s="79"/>
      <c r="D65" s="79"/>
      <c r="E65" s="79"/>
      <c r="F65" s="79"/>
      <c r="G65" s="79"/>
      <c r="H65" s="79"/>
      <c r="I65" s="79"/>
      <c r="J65" s="79"/>
      <c r="K65" s="79"/>
      <c r="L65" s="79"/>
      <c r="M65" s="79"/>
      <c r="N65" s="79"/>
      <c r="O65" s="79"/>
      <c r="P65" s="79"/>
      <c r="Q65" s="79"/>
      <c r="R65" s="79"/>
      <c r="S65" s="79"/>
    </row>
    <row r="66" spans="1:19" s="20" customFormat="1" x14ac:dyDescent="0.25">
      <c r="A66" s="79"/>
      <c r="B66" s="79"/>
      <c r="C66" s="79"/>
      <c r="D66" s="79"/>
      <c r="E66" s="79"/>
      <c r="F66" s="79"/>
      <c r="G66" s="79"/>
      <c r="H66" s="79"/>
      <c r="I66" s="79"/>
      <c r="J66" s="79"/>
      <c r="K66" s="79"/>
      <c r="L66" s="79"/>
      <c r="M66" s="79"/>
      <c r="N66" s="79"/>
      <c r="O66" s="79"/>
      <c r="P66" s="79"/>
      <c r="Q66" s="79"/>
      <c r="R66" s="79"/>
      <c r="S66" s="79"/>
    </row>
    <row r="67" spans="1:19" s="20" customFormat="1" x14ac:dyDescent="0.25">
      <c r="A67" s="79"/>
      <c r="B67" s="79"/>
      <c r="C67" s="79"/>
      <c r="D67" s="79"/>
      <c r="E67" s="79"/>
      <c r="F67" s="79"/>
      <c r="G67" s="79"/>
      <c r="H67" s="79"/>
      <c r="I67" s="79"/>
      <c r="J67" s="79"/>
      <c r="K67" s="79"/>
      <c r="L67" s="79"/>
      <c r="M67" s="79"/>
      <c r="N67" s="79"/>
      <c r="O67" s="79"/>
      <c r="P67" s="79"/>
      <c r="Q67" s="79"/>
      <c r="R67" s="79"/>
      <c r="S67" s="79"/>
    </row>
    <row r="68" spans="1:19" s="20" customFormat="1" x14ac:dyDescent="0.25">
      <c r="A68" s="79"/>
      <c r="B68" s="79"/>
      <c r="C68" s="79"/>
      <c r="D68" s="79"/>
      <c r="E68" s="79"/>
      <c r="F68" s="79"/>
      <c r="G68" s="79"/>
      <c r="H68" s="79"/>
      <c r="I68" s="79"/>
      <c r="J68" s="79"/>
      <c r="K68" s="79"/>
      <c r="L68" s="79"/>
      <c r="M68" s="79"/>
      <c r="N68" s="79"/>
      <c r="O68" s="79"/>
      <c r="P68" s="79"/>
      <c r="Q68" s="79"/>
      <c r="R68" s="79"/>
      <c r="S68" s="79"/>
    </row>
    <row r="69" spans="1:19" s="20" customFormat="1" x14ac:dyDescent="0.25">
      <c r="A69" s="79"/>
      <c r="B69" s="79"/>
      <c r="C69" s="79"/>
      <c r="D69" s="79"/>
      <c r="E69" s="79"/>
      <c r="F69" s="79"/>
      <c r="G69" s="79"/>
      <c r="H69" s="79"/>
      <c r="I69" s="79"/>
      <c r="J69" s="79"/>
      <c r="K69" s="79"/>
      <c r="L69" s="79"/>
      <c r="M69" s="79"/>
      <c r="N69" s="79"/>
      <c r="O69" s="79"/>
      <c r="P69" s="79"/>
      <c r="Q69" s="79"/>
      <c r="R69" s="79"/>
      <c r="S69" s="79"/>
    </row>
    <row r="70" spans="1:19" s="20" customFormat="1" x14ac:dyDescent="0.25">
      <c r="A70" s="79"/>
      <c r="B70" s="79"/>
      <c r="C70" s="79"/>
      <c r="D70" s="79"/>
      <c r="E70" s="79"/>
      <c r="F70" s="79"/>
      <c r="G70" s="79"/>
      <c r="H70" s="79"/>
      <c r="I70" s="79"/>
      <c r="J70" s="79"/>
      <c r="K70" s="79"/>
      <c r="L70" s="79"/>
      <c r="M70" s="79"/>
      <c r="N70" s="79"/>
      <c r="O70" s="79"/>
      <c r="P70" s="79"/>
      <c r="Q70" s="79"/>
      <c r="R70" s="79"/>
      <c r="S70" s="79"/>
    </row>
    <row r="71" spans="1:19" s="20" customFormat="1" x14ac:dyDescent="0.25">
      <c r="A71" s="79"/>
      <c r="B71" s="79"/>
      <c r="C71" s="79"/>
      <c r="D71" s="79"/>
      <c r="E71" s="79"/>
      <c r="F71" s="79"/>
      <c r="G71" s="79"/>
      <c r="H71" s="79"/>
      <c r="I71" s="79"/>
      <c r="J71" s="79"/>
      <c r="K71" s="79"/>
      <c r="L71" s="79"/>
      <c r="M71" s="79"/>
      <c r="N71" s="79"/>
      <c r="O71" s="79"/>
      <c r="P71" s="79"/>
      <c r="Q71" s="79"/>
      <c r="R71" s="79"/>
      <c r="S71" s="79"/>
    </row>
    <row r="72" spans="1:19" s="20" customFormat="1" x14ac:dyDescent="0.25">
      <c r="A72" s="79"/>
      <c r="B72" s="79"/>
      <c r="C72" s="79"/>
      <c r="D72" s="79"/>
      <c r="E72" s="79"/>
      <c r="F72" s="79"/>
      <c r="G72" s="79"/>
      <c r="H72" s="79"/>
      <c r="I72" s="79"/>
      <c r="J72" s="79"/>
      <c r="K72" s="79"/>
      <c r="L72" s="79"/>
      <c r="M72" s="79"/>
      <c r="N72" s="79"/>
      <c r="O72" s="79"/>
      <c r="P72" s="79"/>
      <c r="Q72" s="79"/>
      <c r="R72" s="79"/>
      <c r="S72" s="79"/>
    </row>
    <row r="73" spans="1:19" s="20" customFormat="1" x14ac:dyDescent="0.25">
      <c r="A73" s="79"/>
      <c r="B73" s="79"/>
      <c r="C73" s="79"/>
      <c r="D73" s="79"/>
      <c r="E73" s="79"/>
      <c r="F73" s="79"/>
      <c r="G73" s="79"/>
      <c r="H73" s="79"/>
      <c r="I73" s="79"/>
      <c r="J73" s="79"/>
      <c r="K73" s="79"/>
      <c r="L73" s="79"/>
      <c r="M73" s="79"/>
      <c r="N73" s="79"/>
      <c r="O73" s="79"/>
      <c r="P73" s="79"/>
      <c r="Q73" s="79"/>
      <c r="R73" s="79"/>
      <c r="S73" s="79"/>
    </row>
    <row r="74" spans="1:19" s="20" customFormat="1" x14ac:dyDescent="0.25">
      <c r="A74" s="79"/>
      <c r="B74" s="79"/>
      <c r="C74" s="79"/>
      <c r="D74" s="79"/>
      <c r="E74" s="79"/>
      <c r="F74" s="79"/>
      <c r="G74" s="79"/>
      <c r="H74" s="79"/>
      <c r="I74" s="79"/>
      <c r="J74" s="79"/>
      <c r="K74" s="79"/>
      <c r="L74" s="79"/>
      <c r="M74" s="79"/>
      <c r="N74" s="79"/>
      <c r="O74" s="79"/>
      <c r="P74" s="79"/>
      <c r="Q74" s="79"/>
      <c r="R74" s="79"/>
      <c r="S74" s="79"/>
    </row>
    <row r="75" spans="1:19" s="20" customFormat="1" x14ac:dyDescent="0.25">
      <c r="A75" s="79"/>
      <c r="B75" s="79"/>
      <c r="C75" s="79"/>
      <c r="D75" s="79"/>
      <c r="E75" s="79"/>
      <c r="F75" s="79"/>
      <c r="G75" s="79"/>
      <c r="H75" s="79"/>
      <c r="I75" s="79"/>
      <c r="J75" s="79"/>
      <c r="K75" s="79"/>
      <c r="L75" s="79"/>
      <c r="M75" s="79"/>
      <c r="N75" s="79"/>
      <c r="O75" s="79"/>
      <c r="P75" s="79"/>
      <c r="Q75" s="79"/>
      <c r="R75" s="79"/>
      <c r="S75" s="79"/>
    </row>
    <row r="76" spans="1:19" s="20" customFormat="1" x14ac:dyDescent="0.25">
      <c r="A76" s="79"/>
      <c r="B76" s="79"/>
      <c r="C76" s="79"/>
      <c r="D76" s="79"/>
      <c r="E76" s="79"/>
      <c r="F76" s="79"/>
      <c r="G76" s="79"/>
      <c r="H76" s="79"/>
      <c r="I76" s="79"/>
      <c r="J76" s="79"/>
      <c r="K76" s="79"/>
      <c r="L76" s="79"/>
      <c r="M76" s="79"/>
      <c r="N76" s="79"/>
      <c r="O76" s="79"/>
      <c r="P76" s="79"/>
      <c r="Q76" s="79"/>
      <c r="R76" s="79"/>
      <c r="S76" s="79"/>
    </row>
    <row r="77" spans="1:19" s="20" customFormat="1" x14ac:dyDescent="0.25">
      <c r="A77" s="79"/>
      <c r="B77" s="79"/>
      <c r="C77" s="79"/>
      <c r="D77" s="79"/>
      <c r="E77" s="79"/>
      <c r="F77" s="79"/>
      <c r="G77" s="79"/>
      <c r="H77" s="79"/>
      <c r="I77" s="79"/>
      <c r="J77" s="79"/>
      <c r="K77" s="79"/>
      <c r="L77" s="79"/>
      <c r="M77" s="79"/>
      <c r="N77" s="79"/>
      <c r="O77" s="79"/>
      <c r="P77" s="79"/>
      <c r="Q77" s="79"/>
      <c r="R77" s="79"/>
      <c r="S77" s="79"/>
    </row>
    <row r="78" spans="1:19" s="20" customFormat="1" x14ac:dyDescent="0.25">
      <c r="A78" s="79"/>
      <c r="B78" s="79"/>
      <c r="C78" s="79"/>
      <c r="D78" s="79"/>
      <c r="E78" s="79"/>
      <c r="F78" s="79"/>
      <c r="G78" s="79"/>
      <c r="H78" s="79"/>
      <c r="I78" s="79"/>
      <c r="J78" s="79"/>
      <c r="K78" s="79"/>
      <c r="L78" s="79"/>
      <c r="M78" s="79"/>
      <c r="N78" s="79"/>
      <c r="O78" s="79"/>
      <c r="P78" s="79"/>
      <c r="Q78" s="79"/>
      <c r="R78" s="79"/>
      <c r="S78" s="79"/>
    </row>
    <row r="79" spans="1:19" s="20" customFormat="1" x14ac:dyDescent="0.25">
      <c r="A79" s="79"/>
      <c r="B79" s="79"/>
      <c r="C79" s="79"/>
      <c r="D79" s="79"/>
      <c r="E79" s="79"/>
      <c r="F79" s="79"/>
      <c r="G79" s="79"/>
      <c r="H79" s="79"/>
      <c r="I79" s="79"/>
      <c r="J79" s="79"/>
      <c r="K79" s="79"/>
      <c r="L79" s="79"/>
      <c r="M79" s="79"/>
      <c r="N79" s="79"/>
      <c r="O79" s="79"/>
      <c r="P79" s="79"/>
      <c r="Q79" s="79"/>
      <c r="R79" s="79"/>
      <c r="S79" s="79"/>
    </row>
    <row r="80" spans="1:19" s="20" customFormat="1" x14ac:dyDescent="0.25">
      <c r="A80" s="79"/>
      <c r="B80" s="79"/>
      <c r="C80" s="79"/>
      <c r="D80" s="79"/>
      <c r="E80" s="79"/>
      <c r="F80" s="79"/>
      <c r="G80" s="79"/>
      <c r="H80" s="79"/>
      <c r="I80" s="79"/>
      <c r="J80" s="79"/>
      <c r="K80" s="79"/>
      <c r="L80" s="79"/>
      <c r="M80" s="79"/>
      <c r="N80" s="79"/>
      <c r="O80" s="79"/>
      <c r="P80" s="79"/>
      <c r="Q80" s="79"/>
      <c r="R80" s="79"/>
      <c r="S80" s="79"/>
    </row>
    <row r="81" spans="1:19" s="20" customFormat="1" x14ac:dyDescent="0.25">
      <c r="A81" s="79"/>
      <c r="B81" s="79"/>
      <c r="C81" s="79"/>
      <c r="D81" s="79"/>
      <c r="E81" s="79"/>
      <c r="F81" s="79"/>
      <c r="G81" s="79"/>
      <c r="H81" s="79"/>
      <c r="I81" s="79"/>
      <c r="J81" s="79"/>
      <c r="K81" s="79"/>
      <c r="L81" s="79"/>
      <c r="M81" s="79"/>
      <c r="N81" s="79"/>
      <c r="O81" s="79"/>
      <c r="P81" s="79"/>
      <c r="Q81" s="79"/>
      <c r="R81" s="79"/>
      <c r="S81" s="79"/>
    </row>
    <row r="82" spans="1:19" s="20" customFormat="1" x14ac:dyDescent="0.25">
      <c r="A82" s="79"/>
      <c r="B82" s="79"/>
      <c r="C82" s="79"/>
      <c r="D82" s="79"/>
      <c r="E82" s="79"/>
      <c r="F82" s="79"/>
      <c r="G82" s="79"/>
      <c r="H82" s="79"/>
      <c r="I82" s="79"/>
      <c r="J82" s="79"/>
      <c r="K82" s="79"/>
      <c r="L82" s="79"/>
      <c r="M82" s="79"/>
      <c r="N82" s="79"/>
      <c r="O82" s="79"/>
      <c r="P82" s="79"/>
      <c r="Q82" s="79"/>
      <c r="R82" s="79"/>
      <c r="S82" s="79"/>
    </row>
    <row r="83" spans="1:19" s="20" customFormat="1" x14ac:dyDescent="0.25">
      <c r="A83" s="79"/>
      <c r="B83" s="79"/>
      <c r="C83" s="79"/>
      <c r="D83" s="79"/>
      <c r="E83" s="79"/>
      <c r="F83" s="79"/>
      <c r="G83" s="79"/>
      <c r="H83" s="79"/>
      <c r="I83" s="79"/>
      <c r="J83" s="79"/>
      <c r="K83" s="79"/>
      <c r="L83" s="79"/>
      <c r="M83" s="79"/>
      <c r="N83" s="79"/>
      <c r="O83" s="79"/>
      <c r="P83" s="79"/>
      <c r="Q83" s="79"/>
      <c r="R83" s="79"/>
      <c r="S83" s="79"/>
    </row>
    <row r="84" spans="1:19" s="20" customFormat="1" x14ac:dyDescent="0.25">
      <c r="A84" s="79"/>
      <c r="B84" s="79"/>
      <c r="C84" s="79"/>
      <c r="D84" s="79"/>
      <c r="E84" s="79"/>
      <c r="F84" s="79"/>
      <c r="G84" s="79"/>
      <c r="H84" s="79"/>
      <c r="I84" s="79"/>
      <c r="J84" s="79"/>
      <c r="K84" s="79"/>
      <c r="L84" s="79"/>
      <c r="M84" s="79"/>
      <c r="N84" s="79"/>
      <c r="O84" s="79"/>
      <c r="P84" s="79"/>
      <c r="Q84" s="79"/>
      <c r="R84" s="79"/>
      <c r="S84" s="79"/>
    </row>
    <row r="85" spans="1:19" s="20" customFormat="1" x14ac:dyDescent="0.25">
      <c r="A85" s="79"/>
      <c r="B85" s="79"/>
      <c r="C85" s="79"/>
      <c r="D85" s="79"/>
      <c r="E85" s="79"/>
      <c r="F85" s="79"/>
      <c r="G85" s="79"/>
      <c r="H85" s="79"/>
      <c r="I85" s="79"/>
      <c r="J85" s="79"/>
      <c r="K85" s="79"/>
      <c r="L85" s="79"/>
      <c r="M85" s="79"/>
      <c r="N85" s="79"/>
      <c r="O85" s="79"/>
      <c r="P85" s="79"/>
      <c r="Q85" s="79"/>
      <c r="R85" s="79"/>
      <c r="S85" s="79"/>
    </row>
    <row r="86" spans="1:19" s="20" customFormat="1" x14ac:dyDescent="0.25">
      <c r="A86" s="79"/>
      <c r="B86" s="79"/>
      <c r="C86" s="79"/>
      <c r="D86" s="79"/>
      <c r="E86" s="79"/>
      <c r="F86" s="79"/>
      <c r="G86" s="79"/>
      <c r="H86" s="79"/>
      <c r="I86" s="79"/>
      <c r="J86" s="79"/>
      <c r="K86" s="79"/>
      <c r="L86" s="79"/>
      <c r="M86" s="79"/>
      <c r="N86" s="79"/>
      <c r="O86" s="79"/>
      <c r="P86" s="79"/>
      <c r="Q86" s="79"/>
      <c r="R86" s="79"/>
      <c r="S86" s="79"/>
    </row>
    <row r="87" spans="1:19" s="20" customFormat="1" x14ac:dyDescent="0.25">
      <c r="A87" s="79"/>
      <c r="B87" s="79"/>
      <c r="C87" s="79"/>
      <c r="D87" s="79"/>
      <c r="E87" s="79"/>
      <c r="F87" s="79"/>
      <c r="G87" s="79"/>
      <c r="H87" s="79"/>
      <c r="I87" s="79"/>
      <c r="J87" s="79"/>
      <c r="K87" s="79"/>
      <c r="L87" s="79"/>
      <c r="M87" s="79"/>
      <c r="N87" s="79"/>
      <c r="O87" s="79"/>
      <c r="P87" s="79"/>
      <c r="Q87" s="79"/>
      <c r="R87" s="79"/>
      <c r="S87" s="79"/>
    </row>
    <row r="88" spans="1:19" s="20" customFormat="1" x14ac:dyDescent="0.25">
      <c r="A88" s="79"/>
      <c r="B88" s="79"/>
      <c r="C88" s="79"/>
      <c r="D88" s="79"/>
      <c r="E88" s="79"/>
      <c r="F88" s="79"/>
      <c r="G88" s="79"/>
      <c r="H88" s="79"/>
      <c r="I88" s="79"/>
      <c r="J88" s="79"/>
      <c r="K88" s="79"/>
      <c r="L88" s="79"/>
      <c r="M88" s="79"/>
      <c r="N88" s="79"/>
      <c r="O88" s="79"/>
      <c r="P88" s="79"/>
      <c r="Q88" s="79"/>
      <c r="R88" s="79"/>
      <c r="S88" s="79"/>
    </row>
    <row r="89" spans="1:19" s="20" customFormat="1" x14ac:dyDescent="0.25">
      <c r="A89" s="79"/>
      <c r="B89" s="79"/>
      <c r="C89" s="79"/>
      <c r="D89" s="79"/>
      <c r="E89" s="79"/>
      <c r="F89" s="79"/>
      <c r="G89" s="79"/>
      <c r="H89" s="79"/>
      <c r="I89" s="79"/>
      <c r="J89" s="79"/>
      <c r="K89" s="79"/>
      <c r="L89" s="79"/>
      <c r="M89" s="79"/>
      <c r="N89" s="79"/>
      <c r="O89" s="79"/>
      <c r="P89" s="79"/>
      <c r="Q89" s="79"/>
      <c r="R89" s="79"/>
      <c r="S89" s="79"/>
    </row>
    <row r="90" spans="1:19" s="20" customFormat="1" x14ac:dyDescent="0.25">
      <c r="A90" s="79"/>
      <c r="B90" s="79"/>
      <c r="C90" s="79"/>
      <c r="D90" s="79"/>
      <c r="E90" s="79"/>
      <c r="F90" s="79"/>
      <c r="G90" s="79"/>
      <c r="H90" s="79"/>
      <c r="I90" s="79"/>
      <c r="J90" s="79"/>
      <c r="K90" s="79"/>
      <c r="L90" s="79"/>
      <c r="M90" s="79"/>
      <c r="N90" s="79"/>
      <c r="O90" s="79"/>
      <c r="P90" s="79"/>
      <c r="Q90" s="79"/>
      <c r="R90" s="79"/>
      <c r="S90" s="79"/>
    </row>
    <row r="91" spans="1:19" s="20" customFormat="1" x14ac:dyDescent="0.25">
      <c r="A91" s="79"/>
      <c r="B91" s="79"/>
      <c r="C91" s="79"/>
      <c r="D91" s="79"/>
      <c r="E91" s="79"/>
      <c r="F91" s="79"/>
      <c r="G91" s="79"/>
      <c r="H91" s="79"/>
      <c r="I91" s="79"/>
      <c r="J91" s="79"/>
      <c r="K91" s="79"/>
      <c r="L91" s="79"/>
      <c r="M91" s="79"/>
      <c r="N91" s="79"/>
      <c r="O91" s="79"/>
      <c r="P91" s="79"/>
      <c r="Q91" s="79"/>
      <c r="R91" s="79"/>
      <c r="S91" s="79"/>
    </row>
    <row r="92" spans="1:19" s="20" customFormat="1" x14ac:dyDescent="0.25">
      <c r="A92" s="79"/>
      <c r="B92" s="79"/>
      <c r="C92" s="79"/>
      <c r="D92" s="79"/>
      <c r="E92" s="79"/>
      <c r="F92" s="79"/>
      <c r="G92" s="79"/>
      <c r="H92" s="79"/>
      <c r="I92" s="79"/>
      <c r="J92" s="79"/>
      <c r="K92" s="79"/>
      <c r="L92" s="79"/>
      <c r="M92" s="79"/>
      <c r="N92" s="79"/>
      <c r="O92" s="79"/>
      <c r="P92" s="79"/>
      <c r="Q92" s="79"/>
      <c r="R92" s="79"/>
      <c r="S92" s="79"/>
    </row>
    <row r="93" spans="1:19" s="20" customFormat="1" x14ac:dyDescent="0.25">
      <c r="A93" s="79"/>
      <c r="B93" s="79"/>
      <c r="C93" s="79"/>
      <c r="D93" s="79"/>
      <c r="E93" s="79"/>
      <c r="F93" s="79"/>
      <c r="G93" s="79"/>
      <c r="H93" s="79"/>
      <c r="I93" s="79"/>
      <c r="J93" s="79"/>
      <c r="K93" s="79"/>
      <c r="L93" s="79"/>
      <c r="M93" s="79"/>
      <c r="N93" s="79"/>
      <c r="O93" s="79"/>
      <c r="P93" s="79"/>
      <c r="Q93" s="79"/>
      <c r="R93" s="79"/>
      <c r="S93" s="79"/>
    </row>
    <row r="94" spans="1:19" s="20" customFormat="1" x14ac:dyDescent="0.25">
      <c r="A94" s="79"/>
      <c r="B94" s="79"/>
      <c r="C94" s="79"/>
      <c r="D94" s="79"/>
      <c r="E94" s="79"/>
      <c r="F94" s="79"/>
      <c r="G94" s="79"/>
      <c r="H94" s="79"/>
      <c r="I94" s="79"/>
      <c r="J94" s="79"/>
      <c r="K94" s="79"/>
      <c r="L94" s="79"/>
      <c r="M94" s="79"/>
      <c r="N94" s="79"/>
      <c r="O94" s="79"/>
      <c r="P94" s="79"/>
      <c r="Q94" s="79"/>
      <c r="R94" s="79"/>
      <c r="S94" s="79"/>
    </row>
    <row r="95" spans="1:19" s="20" customFormat="1" x14ac:dyDescent="0.25">
      <c r="A95" s="79"/>
      <c r="B95" s="79"/>
      <c r="C95" s="79"/>
      <c r="D95" s="79"/>
      <c r="E95" s="79"/>
      <c r="F95" s="79"/>
      <c r="G95" s="79"/>
      <c r="H95" s="79"/>
      <c r="I95" s="79"/>
      <c r="J95" s="79"/>
      <c r="K95" s="79"/>
      <c r="L95" s="79"/>
      <c r="M95" s="79"/>
      <c r="N95" s="79"/>
      <c r="O95" s="79"/>
      <c r="P95" s="79"/>
      <c r="Q95" s="79"/>
      <c r="R95" s="79"/>
      <c r="S95" s="79"/>
    </row>
    <row r="96" spans="1:19" s="20" customFormat="1" x14ac:dyDescent="0.25">
      <c r="A96" s="79"/>
      <c r="B96" s="79"/>
      <c r="C96" s="79"/>
      <c r="D96" s="79"/>
      <c r="E96" s="79"/>
      <c r="F96" s="79"/>
      <c r="G96" s="79"/>
      <c r="H96" s="79"/>
      <c r="I96" s="79"/>
      <c r="J96" s="79"/>
      <c r="K96" s="79"/>
      <c r="L96" s="79"/>
      <c r="M96" s="79"/>
      <c r="N96" s="79"/>
      <c r="O96" s="79"/>
      <c r="P96" s="79"/>
      <c r="Q96" s="79"/>
      <c r="R96" s="79"/>
      <c r="S96" s="79"/>
    </row>
    <row r="97" spans="1:19" s="20" customFormat="1" x14ac:dyDescent="0.25">
      <c r="A97" s="79"/>
      <c r="B97" s="79"/>
      <c r="C97" s="79"/>
      <c r="D97" s="79"/>
      <c r="E97" s="79"/>
      <c r="F97" s="79"/>
      <c r="G97" s="79"/>
      <c r="H97" s="79"/>
      <c r="I97" s="79"/>
      <c r="J97" s="79"/>
      <c r="K97" s="79"/>
      <c r="L97" s="79"/>
      <c r="M97" s="79"/>
      <c r="N97" s="79"/>
      <c r="O97" s="79"/>
      <c r="P97" s="79"/>
      <c r="Q97" s="79"/>
      <c r="R97" s="79"/>
      <c r="S97" s="79"/>
    </row>
    <row r="98" spans="1:19" s="20" customFormat="1" x14ac:dyDescent="0.25">
      <c r="A98" s="79"/>
      <c r="B98" s="79"/>
      <c r="C98" s="79"/>
      <c r="D98" s="79"/>
      <c r="E98" s="79"/>
      <c r="F98" s="79"/>
      <c r="G98" s="79"/>
      <c r="H98" s="79"/>
      <c r="I98" s="79"/>
      <c r="J98" s="79"/>
      <c r="K98" s="79"/>
      <c r="L98" s="79"/>
      <c r="M98" s="79"/>
      <c r="N98" s="79"/>
      <c r="O98" s="79"/>
      <c r="P98" s="79"/>
      <c r="Q98" s="79"/>
      <c r="R98" s="79"/>
      <c r="S98" s="79"/>
    </row>
    <row r="99" spans="1:19" s="20" customFormat="1" x14ac:dyDescent="0.25">
      <c r="A99" s="79"/>
      <c r="B99" s="79"/>
      <c r="C99" s="79"/>
      <c r="D99" s="79"/>
      <c r="E99" s="79"/>
      <c r="F99" s="79"/>
      <c r="G99" s="79"/>
      <c r="H99" s="79"/>
      <c r="I99" s="79"/>
      <c r="J99" s="79"/>
      <c r="K99" s="79"/>
      <c r="L99" s="79"/>
      <c r="M99" s="79"/>
      <c r="N99" s="79"/>
      <c r="O99" s="79"/>
      <c r="P99" s="79"/>
      <c r="Q99" s="79"/>
      <c r="R99" s="79"/>
      <c r="S99" s="79"/>
    </row>
    <row r="100" spans="1:19" s="20" customFormat="1" x14ac:dyDescent="0.25">
      <c r="A100" s="79"/>
      <c r="B100" s="79"/>
      <c r="C100" s="79"/>
      <c r="D100" s="79"/>
      <c r="E100" s="79"/>
      <c r="F100" s="79"/>
      <c r="G100" s="79"/>
      <c r="H100" s="79"/>
      <c r="I100" s="79"/>
      <c r="J100" s="79"/>
      <c r="K100" s="79"/>
      <c r="L100" s="79"/>
      <c r="M100" s="79"/>
      <c r="N100" s="79"/>
      <c r="O100" s="79"/>
      <c r="P100" s="79"/>
      <c r="Q100" s="79"/>
      <c r="R100" s="79"/>
      <c r="S100" s="79"/>
    </row>
    <row r="101" spans="1:19" s="20" customFormat="1" x14ac:dyDescent="0.25">
      <c r="A101" s="79"/>
      <c r="B101" s="79"/>
      <c r="C101" s="79"/>
      <c r="D101" s="79"/>
      <c r="E101" s="79"/>
      <c r="F101" s="79"/>
      <c r="G101" s="79"/>
      <c r="H101" s="79"/>
      <c r="I101" s="79"/>
      <c r="J101" s="79"/>
      <c r="K101" s="79"/>
      <c r="L101" s="79"/>
      <c r="M101" s="79"/>
      <c r="N101" s="79"/>
      <c r="O101" s="79"/>
      <c r="P101" s="79"/>
      <c r="Q101" s="79"/>
      <c r="R101" s="79"/>
      <c r="S101" s="79"/>
    </row>
    <row r="102" spans="1:19" s="20" customFormat="1" x14ac:dyDescent="0.25">
      <c r="A102" s="79"/>
      <c r="B102" s="79"/>
      <c r="C102" s="79"/>
      <c r="D102" s="79"/>
      <c r="E102" s="79"/>
      <c r="F102" s="79"/>
      <c r="G102" s="79"/>
      <c r="H102" s="79"/>
      <c r="I102" s="79"/>
      <c r="J102" s="79"/>
      <c r="K102" s="79"/>
      <c r="L102" s="79"/>
      <c r="M102" s="79"/>
      <c r="N102" s="79"/>
      <c r="O102" s="79"/>
      <c r="P102" s="79"/>
      <c r="Q102" s="79"/>
      <c r="R102" s="79"/>
      <c r="S102" s="79"/>
    </row>
    <row r="103" spans="1:19" s="20" customFormat="1" x14ac:dyDescent="0.25">
      <c r="A103" s="79"/>
      <c r="B103" s="79"/>
      <c r="C103" s="79"/>
      <c r="D103" s="79"/>
      <c r="E103" s="79"/>
      <c r="F103" s="79"/>
      <c r="G103" s="79"/>
      <c r="H103" s="79"/>
      <c r="I103" s="79"/>
      <c r="J103" s="79"/>
      <c r="K103" s="79"/>
      <c r="L103" s="79"/>
      <c r="M103" s="79"/>
      <c r="N103" s="79"/>
      <c r="O103" s="79"/>
      <c r="P103" s="79"/>
      <c r="Q103" s="79"/>
      <c r="R103" s="79"/>
      <c r="S103" s="79"/>
    </row>
    <row r="104" spans="1:19" s="20" customFormat="1" x14ac:dyDescent="0.25">
      <c r="A104" s="79"/>
      <c r="B104" s="79"/>
      <c r="C104" s="79"/>
      <c r="D104" s="79"/>
      <c r="E104" s="79"/>
      <c r="F104" s="79"/>
      <c r="G104" s="79"/>
      <c r="H104" s="79"/>
      <c r="I104" s="79"/>
      <c r="J104" s="79"/>
      <c r="K104" s="79"/>
      <c r="L104" s="79"/>
      <c r="M104" s="79"/>
      <c r="N104" s="79"/>
      <c r="O104" s="79"/>
      <c r="P104" s="79"/>
      <c r="Q104" s="79"/>
      <c r="R104" s="79"/>
      <c r="S104" s="79"/>
    </row>
    <row r="105" spans="1:19" s="20" customFormat="1" x14ac:dyDescent="0.25">
      <c r="A105" s="79"/>
      <c r="B105" s="79"/>
      <c r="C105" s="79"/>
      <c r="D105" s="79"/>
      <c r="E105" s="79"/>
      <c r="F105" s="79"/>
      <c r="G105" s="79"/>
      <c r="H105" s="79"/>
      <c r="I105" s="79"/>
      <c r="J105" s="79"/>
      <c r="K105" s="79"/>
      <c r="L105" s="79"/>
      <c r="M105" s="79"/>
      <c r="N105" s="79"/>
      <c r="O105" s="79"/>
      <c r="P105" s="79"/>
      <c r="Q105" s="79"/>
      <c r="R105" s="79"/>
      <c r="S105" s="79"/>
    </row>
    <row r="106" spans="1:19" s="20" customFormat="1" x14ac:dyDescent="0.25">
      <c r="A106" s="79"/>
      <c r="B106" s="79"/>
      <c r="C106" s="79"/>
      <c r="D106" s="79"/>
      <c r="E106" s="79"/>
      <c r="F106" s="79"/>
      <c r="G106" s="79"/>
      <c r="H106" s="79"/>
      <c r="I106" s="79"/>
      <c r="J106" s="79"/>
      <c r="K106" s="79"/>
      <c r="L106" s="79"/>
      <c r="M106" s="79"/>
      <c r="N106" s="79"/>
      <c r="O106" s="79"/>
      <c r="P106" s="79"/>
      <c r="Q106" s="79"/>
      <c r="R106" s="79"/>
      <c r="S106" s="79"/>
    </row>
    <row r="107" spans="1:19" s="20" customFormat="1" x14ac:dyDescent="0.25">
      <c r="A107" s="79"/>
      <c r="B107" s="79"/>
      <c r="C107" s="79"/>
      <c r="D107" s="79"/>
      <c r="E107" s="79"/>
      <c r="F107" s="79"/>
      <c r="G107" s="79"/>
      <c r="H107" s="79"/>
      <c r="I107" s="79"/>
      <c r="J107" s="79"/>
      <c r="K107" s="79"/>
      <c r="L107" s="79"/>
      <c r="M107" s="79"/>
      <c r="N107" s="79"/>
      <c r="O107" s="79"/>
      <c r="P107" s="79"/>
      <c r="Q107" s="79"/>
      <c r="R107" s="79"/>
      <c r="S107" s="79"/>
    </row>
    <row r="108" spans="1:19" s="20" customFormat="1" x14ac:dyDescent="0.25">
      <c r="A108" s="79"/>
      <c r="B108" s="79"/>
      <c r="C108" s="79"/>
      <c r="D108" s="79"/>
      <c r="E108" s="79"/>
      <c r="F108" s="79"/>
      <c r="G108" s="79"/>
      <c r="H108" s="79"/>
      <c r="I108" s="79"/>
      <c r="J108" s="79"/>
      <c r="K108" s="79"/>
      <c r="L108" s="79"/>
      <c r="M108" s="79"/>
      <c r="N108" s="79"/>
      <c r="O108" s="79"/>
      <c r="P108" s="79"/>
      <c r="Q108" s="79"/>
      <c r="R108" s="79"/>
      <c r="S108" s="79"/>
    </row>
    <row r="109" spans="1:19" s="20" customFormat="1" x14ac:dyDescent="0.25">
      <c r="A109" s="79"/>
      <c r="B109" s="79"/>
      <c r="C109" s="79"/>
      <c r="D109" s="79"/>
      <c r="E109" s="79"/>
      <c r="F109" s="79"/>
      <c r="G109" s="79"/>
      <c r="H109" s="79"/>
      <c r="I109" s="79"/>
      <c r="J109" s="79"/>
      <c r="K109" s="79"/>
      <c r="L109" s="79"/>
      <c r="M109" s="79"/>
      <c r="N109" s="79"/>
      <c r="O109" s="79"/>
      <c r="P109" s="79"/>
      <c r="Q109" s="79"/>
      <c r="R109" s="79"/>
      <c r="S109" s="79"/>
    </row>
    <row r="110" spans="1:19" s="20" customFormat="1" x14ac:dyDescent="0.25">
      <c r="A110" s="79"/>
      <c r="B110" s="79"/>
      <c r="C110" s="79"/>
      <c r="D110" s="79"/>
      <c r="E110" s="79"/>
      <c r="F110" s="79"/>
      <c r="G110" s="79"/>
      <c r="H110" s="79"/>
      <c r="I110" s="79"/>
      <c r="J110" s="79"/>
      <c r="K110" s="79"/>
      <c r="L110" s="79"/>
      <c r="M110" s="79"/>
      <c r="N110" s="79"/>
      <c r="O110" s="79"/>
      <c r="P110" s="79"/>
      <c r="Q110" s="79"/>
      <c r="R110" s="79"/>
      <c r="S110" s="79"/>
    </row>
    <row r="111" spans="1:19" s="20" customFormat="1" x14ac:dyDescent="0.25">
      <c r="A111" s="79"/>
      <c r="B111" s="79"/>
      <c r="C111" s="79"/>
      <c r="D111" s="79"/>
      <c r="E111" s="79"/>
      <c r="F111" s="79"/>
      <c r="G111" s="79"/>
      <c r="H111" s="79"/>
      <c r="I111" s="79"/>
      <c r="J111" s="79"/>
      <c r="K111" s="79"/>
      <c r="L111" s="79"/>
      <c r="M111" s="79"/>
      <c r="N111" s="79"/>
      <c r="O111" s="79"/>
      <c r="P111" s="79"/>
      <c r="Q111" s="79"/>
      <c r="R111" s="79"/>
      <c r="S111" s="79"/>
    </row>
    <row r="112" spans="1:19" s="20" customFormat="1" x14ac:dyDescent="0.25">
      <c r="A112" s="79"/>
      <c r="B112" s="79"/>
      <c r="C112" s="79"/>
      <c r="D112" s="79"/>
      <c r="E112" s="79"/>
      <c r="F112" s="79"/>
      <c r="G112" s="79"/>
      <c r="H112" s="79"/>
      <c r="I112" s="79"/>
      <c r="J112" s="79"/>
      <c r="K112" s="79"/>
      <c r="L112" s="79"/>
      <c r="M112" s="79"/>
      <c r="N112" s="79"/>
      <c r="O112" s="79"/>
      <c r="P112" s="79"/>
      <c r="Q112" s="79"/>
      <c r="R112" s="79"/>
      <c r="S112" s="79"/>
    </row>
    <row r="113" spans="1:19" s="20" customFormat="1" x14ac:dyDescent="0.25">
      <c r="A113" s="79"/>
      <c r="B113" s="79"/>
      <c r="C113" s="79"/>
      <c r="D113" s="79"/>
      <c r="E113" s="79"/>
      <c r="F113" s="79"/>
      <c r="G113" s="79"/>
      <c r="H113" s="79"/>
      <c r="I113" s="79"/>
      <c r="J113" s="79"/>
      <c r="K113" s="79"/>
      <c r="L113" s="79"/>
      <c r="M113" s="79"/>
      <c r="N113" s="79"/>
      <c r="O113" s="79"/>
      <c r="P113" s="79"/>
      <c r="Q113" s="79"/>
      <c r="R113" s="79"/>
      <c r="S113" s="79"/>
    </row>
    <row r="114" spans="1:19" s="20" customFormat="1" x14ac:dyDescent="0.25">
      <c r="A114" s="79"/>
      <c r="B114" s="79"/>
      <c r="C114" s="79"/>
      <c r="D114" s="79"/>
      <c r="E114" s="79"/>
      <c r="F114" s="79"/>
      <c r="G114" s="79"/>
      <c r="H114" s="79"/>
      <c r="I114" s="79"/>
      <c r="J114" s="79"/>
      <c r="K114" s="79"/>
      <c r="L114" s="79"/>
      <c r="M114" s="79"/>
      <c r="N114" s="79"/>
      <c r="O114" s="79"/>
      <c r="P114" s="79"/>
      <c r="Q114" s="79"/>
      <c r="R114" s="79"/>
      <c r="S114" s="79"/>
    </row>
    <row r="115" spans="1:19" s="20" customFormat="1" x14ac:dyDescent="0.25">
      <c r="A115" s="79"/>
      <c r="B115" s="79"/>
      <c r="C115" s="79"/>
      <c r="D115" s="79"/>
      <c r="E115" s="79"/>
      <c r="F115" s="79"/>
      <c r="G115" s="79"/>
      <c r="H115" s="79"/>
      <c r="I115" s="79"/>
      <c r="J115" s="79"/>
      <c r="K115" s="79"/>
      <c r="L115" s="79"/>
      <c r="M115" s="79"/>
      <c r="N115" s="79"/>
      <c r="O115" s="79"/>
      <c r="P115" s="79"/>
      <c r="Q115" s="79"/>
      <c r="R115" s="79"/>
      <c r="S115" s="79"/>
    </row>
    <row r="116" spans="1:19" s="20" customFormat="1" x14ac:dyDescent="0.25">
      <c r="A116" s="79"/>
      <c r="B116" s="79"/>
      <c r="C116" s="79"/>
      <c r="D116" s="79"/>
      <c r="E116" s="79"/>
      <c r="F116" s="79"/>
      <c r="G116" s="79"/>
      <c r="H116" s="79"/>
      <c r="I116" s="79"/>
      <c r="J116" s="79"/>
      <c r="K116" s="79"/>
      <c r="L116" s="79"/>
      <c r="M116" s="79"/>
      <c r="N116" s="79"/>
      <c r="O116" s="79"/>
      <c r="P116" s="79"/>
      <c r="Q116" s="79"/>
      <c r="R116" s="79"/>
      <c r="S116" s="79"/>
    </row>
    <row r="117" spans="1:19" s="20" customFormat="1" x14ac:dyDescent="0.25">
      <c r="A117" s="79"/>
      <c r="B117" s="79"/>
      <c r="C117" s="79"/>
      <c r="D117" s="79"/>
      <c r="E117" s="79"/>
      <c r="F117" s="79"/>
      <c r="G117" s="79"/>
      <c r="H117" s="79"/>
      <c r="I117" s="79"/>
      <c r="J117" s="79"/>
      <c r="K117" s="79"/>
      <c r="L117" s="79"/>
      <c r="M117" s="79"/>
      <c r="N117" s="79"/>
      <c r="O117" s="79"/>
      <c r="P117" s="79"/>
      <c r="Q117" s="79"/>
      <c r="R117" s="79"/>
      <c r="S117" s="79"/>
    </row>
    <row r="118" spans="1:19" s="20" customFormat="1" x14ac:dyDescent="0.25">
      <c r="A118" s="79"/>
      <c r="B118" s="79"/>
      <c r="C118" s="79"/>
      <c r="D118" s="79"/>
      <c r="E118" s="79"/>
      <c r="F118" s="79"/>
      <c r="G118" s="79"/>
      <c r="H118" s="79"/>
      <c r="I118" s="79"/>
      <c r="J118" s="79"/>
      <c r="K118" s="79"/>
      <c r="L118" s="79"/>
      <c r="M118" s="79"/>
      <c r="N118" s="79"/>
      <c r="O118" s="79"/>
      <c r="P118" s="79"/>
      <c r="Q118" s="79"/>
      <c r="R118" s="79"/>
      <c r="S118" s="79"/>
    </row>
    <row r="119" spans="1:19" s="20" customFormat="1" x14ac:dyDescent="0.25">
      <c r="A119" s="79"/>
      <c r="B119" s="79"/>
      <c r="C119" s="79"/>
      <c r="D119" s="79"/>
      <c r="E119" s="79"/>
      <c r="F119" s="79"/>
      <c r="G119" s="79"/>
      <c r="H119" s="79"/>
      <c r="I119" s="79"/>
      <c r="J119" s="79"/>
      <c r="K119" s="79"/>
      <c r="L119" s="79"/>
      <c r="M119" s="79"/>
      <c r="N119" s="79"/>
      <c r="O119" s="79"/>
      <c r="P119" s="79"/>
      <c r="Q119" s="79"/>
      <c r="R119" s="79"/>
      <c r="S119" s="79"/>
    </row>
    <row r="120" spans="1:19" s="20" customFormat="1" x14ac:dyDescent="0.25">
      <c r="A120" s="79"/>
      <c r="B120" s="79"/>
      <c r="C120" s="79"/>
      <c r="D120" s="79"/>
      <c r="E120" s="79"/>
      <c r="F120" s="79"/>
      <c r="G120" s="79"/>
      <c r="H120" s="79"/>
      <c r="I120" s="79"/>
      <c r="J120" s="79"/>
      <c r="K120" s="79"/>
      <c r="L120" s="79"/>
      <c r="M120" s="79"/>
      <c r="N120" s="79"/>
      <c r="O120" s="79"/>
      <c r="P120" s="79"/>
      <c r="Q120" s="79"/>
      <c r="R120" s="79"/>
      <c r="S120" s="79"/>
    </row>
    <row r="121" spans="1:19" s="20" customFormat="1" x14ac:dyDescent="0.25">
      <c r="A121" s="79"/>
      <c r="B121" s="79"/>
      <c r="C121" s="79"/>
      <c r="D121" s="79"/>
      <c r="E121" s="79"/>
      <c r="F121" s="79"/>
      <c r="G121" s="79"/>
      <c r="H121" s="79"/>
      <c r="I121" s="79"/>
      <c r="J121" s="79"/>
      <c r="K121" s="79"/>
      <c r="L121" s="79"/>
      <c r="M121" s="79"/>
      <c r="N121" s="79"/>
      <c r="O121" s="79"/>
      <c r="P121" s="79"/>
      <c r="Q121" s="79"/>
      <c r="R121" s="79"/>
      <c r="S121" s="79"/>
    </row>
    <row r="122" spans="1:19" s="20" customFormat="1" x14ac:dyDescent="0.25">
      <c r="A122" s="79"/>
      <c r="B122" s="79"/>
      <c r="C122" s="79"/>
      <c r="D122" s="79"/>
      <c r="E122" s="79"/>
      <c r="F122" s="79"/>
      <c r="G122" s="79"/>
      <c r="H122" s="79"/>
      <c r="I122" s="79"/>
      <c r="J122" s="79"/>
      <c r="K122" s="79"/>
      <c r="L122" s="79"/>
      <c r="M122" s="79"/>
      <c r="N122" s="79"/>
      <c r="O122" s="79"/>
      <c r="P122" s="79"/>
      <c r="Q122" s="79"/>
      <c r="R122" s="79"/>
      <c r="S122" s="79"/>
    </row>
    <row r="123" spans="1:19" s="20" customFormat="1" x14ac:dyDescent="0.25">
      <c r="A123" s="79"/>
      <c r="B123" s="79"/>
      <c r="C123" s="79"/>
      <c r="D123" s="79"/>
      <c r="E123" s="79"/>
      <c r="F123" s="79"/>
      <c r="G123" s="79"/>
      <c r="H123" s="79"/>
      <c r="I123" s="79"/>
      <c r="J123" s="79"/>
      <c r="K123" s="79"/>
      <c r="L123" s="79"/>
      <c r="M123" s="79"/>
      <c r="N123" s="79"/>
      <c r="O123" s="79"/>
      <c r="P123" s="79"/>
      <c r="Q123" s="79"/>
      <c r="R123" s="79"/>
      <c r="S123" s="79"/>
    </row>
    <row r="124" spans="1:19" s="20" customFormat="1" x14ac:dyDescent="0.25">
      <c r="A124" s="79"/>
      <c r="B124" s="79"/>
      <c r="C124" s="79"/>
      <c r="D124" s="79"/>
      <c r="E124" s="79"/>
      <c r="F124" s="79"/>
      <c r="G124" s="79"/>
      <c r="H124" s="79"/>
      <c r="I124" s="79"/>
      <c r="J124" s="79"/>
      <c r="K124" s="79"/>
      <c r="L124" s="79"/>
      <c r="M124" s="79"/>
      <c r="N124" s="79"/>
      <c r="O124" s="79"/>
      <c r="P124" s="79"/>
      <c r="Q124" s="79"/>
      <c r="R124" s="79"/>
      <c r="S124" s="79"/>
    </row>
    <row r="125" spans="1:19" s="20" customFormat="1" x14ac:dyDescent="0.25">
      <c r="A125" s="79"/>
      <c r="B125" s="79"/>
      <c r="C125" s="79"/>
      <c r="D125" s="79"/>
      <c r="E125" s="79"/>
      <c r="F125" s="79"/>
      <c r="G125" s="79"/>
      <c r="H125" s="79"/>
      <c r="I125" s="79"/>
      <c r="J125" s="79"/>
      <c r="K125" s="79"/>
      <c r="L125" s="79"/>
      <c r="M125" s="79"/>
      <c r="N125" s="79"/>
      <c r="O125" s="79"/>
      <c r="P125" s="79"/>
      <c r="Q125" s="79"/>
      <c r="R125" s="79"/>
      <c r="S125" s="79"/>
    </row>
    <row r="126" spans="1:19" s="20" customFormat="1" x14ac:dyDescent="0.25">
      <c r="A126" s="79"/>
      <c r="B126" s="79"/>
      <c r="C126" s="79"/>
      <c r="D126" s="79"/>
      <c r="E126" s="79"/>
      <c r="F126" s="79"/>
      <c r="G126" s="79"/>
      <c r="H126" s="79"/>
      <c r="I126" s="79"/>
      <c r="J126" s="79"/>
      <c r="K126" s="79"/>
      <c r="L126" s="79"/>
      <c r="M126" s="79"/>
      <c r="N126" s="79"/>
      <c r="O126" s="79"/>
      <c r="P126" s="79"/>
      <c r="Q126" s="79"/>
      <c r="R126" s="79"/>
      <c r="S126" s="79"/>
    </row>
    <row r="127" spans="1:19" s="20" customFormat="1" x14ac:dyDescent="0.25">
      <c r="A127" s="79"/>
      <c r="B127" s="79"/>
      <c r="C127" s="79"/>
      <c r="D127" s="79"/>
      <c r="E127" s="79"/>
      <c r="F127" s="79"/>
      <c r="G127" s="79"/>
      <c r="H127" s="79"/>
      <c r="I127" s="79"/>
      <c r="J127" s="79"/>
      <c r="K127" s="79"/>
      <c r="L127" s="79"/>
      <c r="M127" s="79"/>
      <c r="N127" s="79"/>
      <c r="O127" s="79"/>
      <c r="P127" s="79"/>
      <c r="Q127" s="79"/>
      <c r="R127" s="79"/>
      <c r="S127" s="79"/>
    </row>
    <row r="128" spans="1:19" s="20" customFormat="1" x14ac:dyDescent="0.25">
      <c r="A128" s="79"/>
      <c r="B128" s="79"/>
      <c r="C128" s="79"/>
      <c r="D128" s="79"/>
      <c r="E128" s="79"/>
      <c r="F128" s="79"/>
      <c r="G128" s="79"/>
      <c r="H128" s="79"/>
      <c r="I128" s="79"/>
      <c r="J128" s="79"/>
      <c r="K128" s="79"/>
      <c r="L128" s="79"/>
      <c r="M128" s="79"/>
      <c r="N128" s="79"/>
      <c r="O128" s="79"/>
      <c r="P128" s="79"/>
      <c r="Q128" s="79"/>
      <c r="R128" s="79"/>
      <c r="S128" s="79"/>
    </row>
    <row r="129" spans="1:19" s="20" customFormat="1" x14ac:dyDescent="0.25">
      <c r="A129" s="79"/>
      <c r="B129" s="79"/>
      <c r="C129" s="79"/>
      <c r="D129" s="79"/>
      <c r="E129" s="79"/>
      <c r="F129" s="79"/>
      <c r="G129" s="79"/>
      <c r="H129" s="79"/>
      <c r="I129" s="79"/>
      <c r="J129" s="79"/>
      <c r="K129" s="79"/>
      <c r="L129" s="79"/>
      <c r="M129" s="79"/>
      <c r="N129" s="79"/>
      <c r="O129" s="79"/>
      <c r="P129" s="79"/>
      <c r="Q129" s="79"/>
      <c r="R129" s="79"/>
      <c r="S129" s="79"/>
    </row>
    <row r="130" spans="1:19" s="20" customFormat="1" x14ac:dyDescent="0.25">
      <c r="A130" s="79"/>
      <c r="B130" s="79"/>
      <c r="C130" s="79"/>
      <c r="D130" s="79"/>
      <c r="E130" s="79"/>
      <c r="F130" s="79"/>
      <c r="G130" s="79"/>
      <c r="H130" s="79"/>
      <c r="I130" s="79"/>
      <c r="J130" s="79"/>
      <c r="K130" s="79"/>
      <c r="L130" s="79"/>
      <c r="M130" s="79"/>
      <c r="N130" s="79"/>
      <c r="O130" s="79"/>
      <c r="P130" s="79"/>
      <c r="Q130" s="79"/>
      <c r="R130" s="79"/>
      <c r="S130" s="79"/>
    </row>
    <row r="131" spans="1:19" s="20" customFormat="1" x14ac:dyDescent="0.25">
      <c r="A131" s="79"/>
      <c r="B131" s="79"/>
      <c r="C131" s="79"/>
      <c r="D131" s="79"/>
      <c r="E131" s="79"/>
      <c r="F131" s="79"/>
      <c r="G131" s="79"/>
      <c r="H131" s="79"/>
      <c r="I131" s="79"/>
      <c r="J131" s="79"/>
      <c r="K131" s="79"/>
      <c r="L131" s="79"/>
      <c r="M131" s="79"/>
      <c r="N131" s="79"/>
      <c r="O131" s="79"/>
      <c r="P131" s="79"/>
      <c r="Q131" s="79"/>
      <c r="R131" s="79"/>
      <c r="S131" s="79"/>
    </row>
    <row r="132" spans="1:19" s="20" customFormat="1" x14ac:dyDescent="0.25">
      <c r="A132" s="79"/>
      <c r="B132" s="79"/>
      <c r="C132" s="79"/>
      <c r="D132" s="79"/>
      <c r="E132" s="79"/>
      <c r="F132" s="79"/>
      <c r="G132" s="79"/>
      <c r="H132" s="79"/>
      <c r="I132" s="79"/>
      <c r="J132" s="79"/>
      <c r="K132" s="79"/>
      <c r="L132" s="79"/>
      <c r="M132" s="79"/>
      <c r="N132" s="79"/>
      <c r="O132" s="79"/>
      <c r="P132" s="79"/>
      <c r="Q132" s="79"/>
      <c r="R132" s="79"/>
      <c r="S132" s="79"/>
    </row>
    <row r="133" spans="1:19" s="20" customFormat="1" x14ac:dyDescent="0.25">
      <c r="A133" s="79"/>
      <c r="B133" s="79"/>
      <c r="C133" s="79"/>
      <c r="D133" s="79"/>
      <c r="E133" s="79"/>
      <c r="F133" s="79"/>
      <c r="G133" s="79"/>
      <c r="H133" s="79"/>
      <c r="I133" s="79"/>
      <c r="J133" s="79"/>
      <c r="K133" s="79"/>
      <c r="L133" s="79"/>
      <c r="M133" s="79"/>
      <c r="N133" s="79"/>
      <c r="O133" s="79"/>
      <c r="P133" s="79"/>
      <c r="Q133" s="79"/>
      <c r="R133" s="79"/>
      <c r="S133" s="79"/>
    </row>
    <row r="134" spans="1:19" s="20" customFormat="1" x14ac:dyDescent="0.25">
      <c r="A134" s="79"/>
      <c r="B134" s="79"/>
      <c r="C134" s="79"/>
      <c r="D134" s="79"/>
      <c r="E134" s="79"/>
      <c r="F134" s="79"/>
      <c r="G134" s="79"/>
      <c r="H134" s="79"/>
      <c r="I134" s="79"/>
      <c r="J134" s="79"/>
      <c r="K134" s="79"/>
      <c r="L134" s="79"/>
      <c r="M134" s="79"/>
      <c r="N134" s="79"/>
      <c r="O134" s="79"/>
      <c r="P134" s="79"/>
      <c r="Q134" s="79"/>
      <c r="R134" s="79"/>
      <c r="S134" s="79"/>
    </row>
    <row r="135" spans="1:19" s="20" customFormat="1" x14ac:dyDescent="0.25">
      <c r="A135" s="79"/>
      <c r="B135" s="79"/>
      <c r="C135" s="79"/>
      <c r="D135" s="79"/>
      <c r="E135" s="79"/>
      <c r="F135" s="79"/>
      <c r="G135" s="79"/>
      <c r="H135" s="79"/>
      <c r="I135" s="79"/>
      <c r="J135" s="79"/>
      <c r="K135" s="79"/>
      <c r="L135" s="79"/>
      <c r="M135" s="79"/>
      <c r="N135" s="79"/>
      <c r="O135" s="79"/>
      <c r="P135" s="79"/>
      <c r="Q135" s="79"/>
      <c r="R135" s="79"/>
      <c r="S135" s="79"/>
    </row>
    <row r="136" spans="1:19" s="20" customFormat="1" x14ac:dyDescent="0.25">
      <c r="A136" s="79"/>
      <c r="B136" s="79"/>
      <c r="C136" s="79"/>
      <c r="D136" s="79"/>
      <c r="E136" s="79"/>
      <c r="F136" s="79"/>
      <c r="G136" s="79"/>
      <c r="H136" s="79"/>
      <c r="I136" s="79"/>
      <c r="J136" s="79"/>
      <c r="K136" s="79"/>
      <c r="L136" s="79"/>
      <c r="M136" s="79"/>
      <c r="N136" s="79"/>
      <c r="O136" s="79"/>
      <c r="P136" s="79"/>
      <c r="Q136" s="79"/>
      <c r="R136" s="79"/>
      <c r="S136" s="79"/>
    </row>
    <row r="137" spans="1:19" s="20" customFormat="1" x14ac:dyDescent="0.25">
      <c r="A137" s="79"/>
      <c r="B137" s="79"/>
      <c r="C137" s="79"/>
      <c r="D137" s="79"/>
      <c r="E137" s="79"/>
      <c r="F137" s="79"/>
      <c r="G137" s="79"/>
      <c r="H137" s="79"/>
      <c r="I137" s="79"/>
      <c r="J137" s="79"/>
      <c r="K137" s="79"/>
      <c r="L137" s="79"/>
      <c r="M137" s="79"/>
      <c r="N137" s="79"/>
      <c r="O137" s="79"/>
      <c r="P137" s="79"/>
      <c r="Q137" s="79"/>
      <c r="R137" s="79"/>
      <c r="S137" s="79"/>
    </row>
    <row r="138" spans="1:19" s="20" customFormat="1" x14ac:dyDescent="0.25">
      <c r="A138" s="79"/>
      <c r="B138" s="79"/>
      <c r="C138" s="79"/>
      <c r="D138" s="79"/>
      <c r="E138" s="79"/>
      <c r="F138" s="79"/>
      <c r="G138" s="79"/>
      <c r="H138" s="79"/>
      <c r="I138" s="79"/>
      <c r="J138" s="79"/>
      <c r="K138" s="79"/>
      <c r="L138" s="79"/>
      <c r="M138" s="79"/>
      <c r="N138" s="79"/>
      <c r="O138" s="79"/>
      <c r="P138" s="79"/>
      <c r="Q138" s="79"/>
      <c r="R138" s="79"/>
      <c r="S138" s="79"/>
    </row>
    <row r="139" spans="1:19" s="20" customFormat="1" x14ac:dyDescent="0.25">
      <c r="A139" s="79"/>
      <c r="B139" s="79"/>
      <c r="C139" s="79"/>
      <c r="D139" s="79"/>
      <c r="E139" s="79"/>
      <c r="F139" s="79"/>
      <c r="G139" s="79"/>
      <c r="H139" s="79"/>
      <c r="I139" s="79"/>
      <c r="J139" s="79"/>
      <c r="K139" s="79"/>
      <c r="L139" s="79"/>
      <c r="M139" s="79"/>
      <c r="N139" s="79"/>
      <c r="O139" s="79"/>
      <c r="P139" s="79"/>
      <c r="Q139" s="79"/>
      <c r="R139" s="79"/>
      <c r="S139" s="79"/>
    </row>
    <row r="140" spans="1:19" s="20" customFormat="1" x14ac:dyDescent="0.25">
      <c r="A140" s="79"/>
      <c r="B140" s="79"/>
      <c r="C140" s="79"/>
      <c r="D140" s="79"/>
      <c r="E140" s="79"/>
      <c r="F140" s="79"/>
      <c r="G140" s="79"/>
      <c r="H140" s="79"/>
      <c r="I140" s="79"/>
      <c r="J140" s="79"/>
      <c r="K140" s="79"/>
      <c r="L140" s="79"/>
      <c r="M140" s="79"/>
      <c r="N140" s="79"/>
      <c r="O140" s="79"/>
      <c r="P140" s="79"/>
      <c r="Q140" s="79"/>
      <c r="R140" s="79"/>
      <c r="S140" s="79"/>
    </row>
    <row r="141" spans="1:19" s="20" customFormat="1" x14ac:dyDescent="0.25">
      <c r="A141" s="79"/>
      <c r="B141" s="79"/>
      <c r="C141" s="79"/>
      <c r="D141" s="79"/>
      <c r="E141" s="79"/>
      <c r="F141" s="79"/>
      <c r="G141" s="79"/>
      <c r="H141" s="79"/>
      <c r="I141" s="79"/>
      <c r="J141" s="79"/>
      <c r="K141" s="79"/>
      <c r="L141" s="79"/>
      <c r="M141" s="79"/>
      <c r="N141" s="79"/>
      <c r="O141" s="79"/>
      <c r="P141" s="79"/>
      <c r="Q141" s="79"/>
      <c r="R141" s="79"/>
      <c r="S141" s="79"/>
    </row>
    <row r="142" spans="1:19" s="20" customFormat="1" x14ac:dyDescent="0.25">
      <c r="A142" s="79"/>
      <c r="B142" s="79"/>
      <c r="C142" s="79"/>
      <c r="D142" s="79"/>
      <c r="E142" s="79"/>
      <c r="F142" s="79"/>
      <c r="G142" s="79"/>
      <c r="H142" s="79"/>
      <c r="I142" s="79"/>
      <c r="J142" s="79"/>
      <c r="K142" s="79"/>
      <c r="L142" s="79"/>
      <c r="M142" s="79"/>
      <c r="N142" s="79"/>
      <c r="O142" s="79"/>
      <c r="P142" s="79"/>
      <c r="Q142" s="79"/>
      <c r="R142" s="79"/>
      <c r="S142" s="79"/>
    </row>
    <row r="143" spans="1:19" s="20" customFormat="1" x14ac:dyDescent="0.25">
      <c r="A143" s="79"/>
      <c r="B143" s="79"/>
      <c r="C143" s="79"/>
      <c r="D143" s="79"/>
      <c r="E143" s="79"/>
      <c r="F143" s="79"/>
      <c r="G143" s="79"/>
      <c r="H143" s="79"/>
      <c r="I143" s="79"/>
      <c r="J143" s="79"/>
      <c r="K143" s="79"/>
      <c r="L143" s="79"/>
      <c r="M143" s="79"/>
      <c r="N143" s="79"/>
      <c r="O143" s="79"/>
      <c r="P143" s="79"/>
      <c r="Q143" s="79"/>
      <c r="R143" s="79"/>
      <c r="S143" s="79"/>
    </row>
    <row r="144" spans="1:19" s="20" customFormat="1" x14ac:dyDescent="0.25">
      <c r="A144" s="79"/>
      <c r="B144" s="79"/>
      <c r="C144" s="79"/>
      <c r="D144" s="79"/>
      <c r="E144" s="79"/>
      <c r="F144" s="79"/>
      <c r="G144" s="79"/>
      <c r="H144" s="79"/>
      <c r="I144" s="79"/>
      <c r="J144" s="79"/>
      <c r="K144" s="79"/>
      <c r="L144" s="79"/>
      <c r="M144" s="79"/>
      <c r="N144" s="79"/>
      <c r="O144" s="79"/>
      <c r="P144" s="79"/>
      <c r="Q144" s="79"/>
      <c r="R144" s="79"/>
      <c r="S144" s="79"/>
    </row>
    <row r="145" spans="1:19" s="20" customFormat="1" x14ac:dyDescent="0.25">
      <c r="A145" s="79"/>
      <c r="B145" s="79"/>
      <c r="C145" s="79"/>
      <c r="D145" s="79"/>
      <c r="E145" s="79"/>
      <c r="F145" s="79"/>
      <c r="G145" s="79"/>
      <c r="H145" s="79"/>
      <c r="I145" s="79"/>
      <c r="J145" s="79"/>
      <c r="K145" s="79"/>
      <c r="L145" s="79"/>
      <c r="M145" s="79"/>
      <c r="N145" s="79"/>
      <c r="O145" s="79"/>
      <c r="P145" s="79"/>
      <c r="Q145" s="79"/>
      <c r="R145" s="79"/>
      <c r="S145" s="79"/>
    </row>
    <row r="146" spans="1:19" s="20" customFormat="1" x14ac:dyDescent="0.25">
      <c r="A146" s="79"/>
      <c r="B146" s="79"/>
      <c r="C146" s="79"/>
      <c r="D146" s="79"/>
      <c r="E146" s="79"/>
      <c r="F146" s="79"/>
      <c r="G146" s="79"/>
      <c r="H146" s="79"/>
      <c r="I146" s="79"/>
      <c r="J146" s="79"/>
      <c r="K146" s="79"/>
      <c r="L146" s="79"/>
      <c r="M146" s="79"/>
      <c r="N146" s="79"/>
      <c r="O146" s="79"/>
      <c r="P146" s="79"/>
      <c r="Q146" s="79"/>
      <c r="R146" s="79"/>
      <c r="S146" s="79"/>
    </row>
    <row r="147" spans="1:19" s="20" customFormat="1" x14ac:dyDescent="0.25">
      <c r="A147" s="79"/>
      <c r="B147" s="79"/>
      <c r="C147" s="79"/>
      <c r="D147" s="79"/>
      <c r="E147" s="79"/>
      <c r="F147" s="79"/>
      <c r="G147" s="79"/>
      <c r="H147" s="79"/>
      <c r="I147" s="79"/>
      <c r="J147" s="79"/>
      <c r="K147" s="79"/>
      <c r="L147" s="79"/>
      <c r="M147" s="79"/>
      <c r="N147" s="79"/>
      <c r="O147" s="79"/>
      <c r="P147" s="79"/>
      <c r="Q147" s="79"/>
      <c r="R147" s="79"/>
      <c r="S147" s="79"/>
    </row>
    <row r="148" spans="1:19" s="20" customFormat="1" x14ac:dyDescent="0.25">
      <c r="A148" s="79"/>
      <c r="B148" s="79"/>
      <c r="C148" s="79"/>
      <c r="D148" s="79"/>
      <c r="E148" s="79"/>
      <c r="F148" s="79"/>
      <c r="G148" s="79"/>
      <c r="H148" s="79"/>
      <c r="I148" s="79"/>
      <c r="J148" s="79"/>
      <c r="K148" s="79"/>
      <c r="L148" s="79"/>
      <c r="M148" s="79"/>
      <c r="N148" s="79"/>
      <c r="O148" s="79"/>
      <c r="P148" s="79"/>
      <c r="Q148" s="79"/>
      <c r="R148" s="79"/>
      <c r="S148" s="79"/>
    </row>
    <row r="149" spans="1:19" s="20" customFormat="1" x14ac:dyDescent="0.25">
      <c r="A149" s="79"/>
      <c r="B149" s="79"/>
      <c r="C149" s="79"/>
      <c r="D149" s="79"/>
      <c r="E149" s="79"/>
      <c r="F149" s="79"/>
      <c r="G149" s="79"/>
      <c r="H149" s="79"/>
      <c r="I149" s="79"/>
      <c r="J149" s="79"/>
      <c r="K149" s="79"/>
      <c r="L149" s="79"/>
      <c r="M149" s="79"/>
      <c r="N149" s="79"/>
      <c r="O149" s="79"/>
      <c r="P149" s="79"/>
      <c r="Q149" s="79"/>
      <c r="R149" s="79"/>
      <c r="S149" s="79"/>
    </row>
    <row r="150" spans="1:19" s="20" customFormat="1" x14ac:dyDescent="0.25">
      <c r="A150" s="79"/>
      <c r="B150" s="79"/>
      <c r="C150" s="79"/>
      <c r="D150" s="79"/>
      <c r="E150" s="79"/>
      <c r="F150" s="79"/>
      <c r="G150" s="79"/>
      <c r="H150" s="79"/>
      <c r="I150" s="79"/>
      <c r="J150" s="79"/>
      <c r="K150" s="79"/>
      <c r="L150" s="79"/>
      <c r="M150" s="79"/>
      <c r="N150" s="79"/>
      <c r="O150" s="79"/>
      <c r="P150" s="79"/>
      <c r="Q150" s="79"/>
      <c r="R150" s="79"/>
      <c r="S150" s="79"/>
    </row>
    <row r="151" spans="1:19" s="20" customFormat="1" x14ac:dyDescent="0.25">
      <c r="A151" s="79"/>
      <c r="B151" s="79"/>
      <c r="C151" s="79"/>
      <c r="D151" s="79"/>
      <c r="E151" s="79"/>
      <c r="F151" s="79"/>
      <c r="G151" s="79"/>
      <c r="H151" s="79"/>
      <c r="I151" s="79"/>
      <c r="J151" s="79"/>
      <c r="K151" s="79"/>
      <c r="L151" s="79"/>
      <c r="M151" s="79"/>
      <c r="N151" s="79"/>
      <c r="O151" s="79"/>
      <c r="P151" s="79"/>
      <c r="Q151" s="79"/>
      <c r="R151" s="79"/>
      <c r="S151" s="79"/>
    </row>
    <row r="152" spans="1:19" s="20" customFormat="1" x14ac:dyDescent="0.25">
      <c r="A152" s="79"/>
      <c r="B152" s="79"/>
      <c r="C152" s="79"/>
      <c r="D152" s="79"/>
      <c r="E152" s="79"/>
      <c r="F152" s="79"/>
      <c r="G152" s="79"/>
      <c r="H152" s="79"/>
      <c r="I152" s="79"/>
      <c r="J152" s="79"/>
      <c r="K152" s="79"/>
      <c r="L152" s="79"/>
      <c r="M152" s="79"/>
      <c r="N152" s="79"/>
      <c r="O152" s="79"/>
      <c r="P152" s="79"/>
      <c r="Q152" s="79"/>
      <c r="R152" s="79"/>
      <c r="S152" s="79"/>
    </row>
    <row r="153" spans="1:19" s="20" customFormat="1" x14ac:dyDescent="0.25">
      <c r="A153" s="79"/>
      <c r="B153" s="79"/>
      <c r="C153" s="79"/>
      <c r="D153" s="79"/>
      <c r="E153" s="79"/>
      <c r="F153" s="79"/>
      <c r="G153" s="79"/>
      <c r="H153" s="79"/>
      <c r="I153" s="79"/>
      <c r="J153" s="79"/>
      <c r="K153" s="79"/>
      <c r="L153" s="79"/>
      <c r="M153" s="79"/>
      <c r="N153" s="79"/>
      <c r="O153" s="79"/>
      <c r="P153" s="79"/>
      <c r="Q153" s="79"/>
      <c r="R153" s="79"/>
      <c r="S153" s="79"/>
    </row>
    <row r="154" spans="1:19" s="20" customFormat="1" x14ac:dyDescent="0.25">
      <c r="A154" s="79"/>
      <c r="B154" s="79"/>
      <c r="C154" s="79"/>
      <c r="D154" s="79"/>
      <c r="E154" s="79"/>
      <c r="F154" s="79"/>
      <c r="G154" s="79"/>
      <c r="H154" s="79"/>
      <c r="I154" s="79"/>
      <c r="J154" s="79"/>
      <c r="K154" s="79"/>
      <c r="L154" s="79"/>
      <c r="M154" s="79"/>
      <c r="N154" s="79"/>
      <c r="O154" s="79"/>
      <c r="P154" s="79"/>
      <c r="Q154" s="79"/>
      <c r="R154" s="79"/>
      <c r="S154" s="79"/>
    </row>
    <row r="155" spans="1:19" s="20" customFormat="1" x14ac:dyDescent="0.25">
      <c r="A155" s="79"/>
      <c r="B155" s="79"/>
      <c r="C155" s="79"/>
      <c r="D155" s="79"/>
      <c r="E155" s="79"/>
      <c r="F155" s="79"/>
      <c r="G155" s="79"/>
      <c r="H155" s="79"/>
      <c r="I155" s="79"/>
      <c r="J155" s="79"/>
      <c r="K155" s="79"/>
      <c r="L155" s="79"/>
      <c r="M155" s="79"/>
      <c r="N155" s="79"/>
      <c r="O155" s="79"/>
      <c r="P155" s="79"/>
      <c r="Q155" s="79"/>
      <c r="R155" s="79"/>
      <c r="S155" s="79"/>
    </row>
    <row r="156" spans="1:19" s="20" customFormat="1" x14ac:dyDescent="0.25">
      <c r="A156" s="79"/>
      <c r="B156" s="79"/>
      <c r="C156" s="79"/>
      <c r="D156" s="79"/>
      <c r="E156" s="79"/>
      <c r="F156" s="79"/>
      <c r="G156" s="79"/>
      <c r="H156" s="79"/>
      <c r="I156" s="79"/>
      <c r="J156" s="79"/>
      <c r="K156" s="79"/>
      <c r="L156" s="79"/>
      <c r="M156" s="79"/>
      <c r="N156" s="79"/>
      <c r="O156" s="79"/>
      <c r="P156" s="79"/>
      <c r="Q156" s="79"/>
      <c r="R156" s="79"/>
      <c r="S156" s="79"/>
    </row>
    <row r="157" spans="1:19" s="20" customFormat="1" x14ac:dyDescent="0.25">
      <c r="A157" s="79"/>
      <c r="B157" s="79"/>
      <c r="C157" s="79"/>
      <c r="D157" s="79"/>
      <c r="E157" s="79"/>
      <c r="F157" s="79"/>
      <c r="G157" s="79"/>
      <c r="H157" s="79"/>
      <c r="I157" s="79"/>
      <c r="J157" s="79"/>
      <c r="K157" s="79"/>
      <c r="L157" s="79"/>
      <c r="M157" s="79"/>
      <c r="N157" s="79"/>
      <c r="O157" s="79"/>
      <c r="P157" s="79"/>
      <c r="Q157" s="79"/>
      <c r="R157" s="79"/>
      <c r="S157" s="79"/>
    </row>
    <row r="158" spans="1:19" s="20" customFormat="1" x14ac:dyDescent="0.25">
      <c r="A158" s="79"/>
      <c r="B158" s="79"/>
      <c r="C158" s="79"/>
      <c r="D158" s="79"/>
      <c r="E158" s="79"/>
      <c r="F158" s="79"/>
      <c r="G158" s="79"/>
      <c r="H158" s="79"/>
      <c r="I158" s="79"/>
      <c r="J158" s="79"/>
      <c r="K158" s="79"/>
      <c r="L158" s="79"/>
      <c r="M158" s="79"/>
      <c r="N158" s="79"/>
      <c r="O158" s="79"/>
      <c r="P158" s="79"/>
      <c r="Q158" s="79"/>
      <c r="R158" s="79"/>
      <c r="S158" s="79"/>
    </row>
    <row r="159" spans="1:19" s="20" customFormat="1" x14ac:dyDescent="0.25">
      <c r="A159" s="79"/>
      <c r="B159" s="79"/>
      <c r="C159" s="79"/>
      <c r="D159" s="79"/>
      <c r="E159" s="79"/>
      <c r="F159" s="79"/>
      <c r="G159" s="79"/>
      <c r="H159" s="79"/>
      <c r="I159" s="79"/>
      <c r="J159" s="79"/>
      <c r="K159" s="79"/>
      <c r="L159" s="79"/>
      <c r="M159" s="79"/>
      <c r="N159" s="79"/>
      <c r="O159" s="79"/>
      <c r="P159" s="79"/>
      <c r="Q159" s="79"/>
      <c r="R159" s="79"/>
      <c r="S159" s="79"/>
    </row>
    <row r="160" spans="1:19" s="20" customFormat="1" x14ac:dyDescent="0.25">
      <c r="A160" s="79"/>
      <c r="B160" s="79"/>
      <c r="C160" s="79"/>
      <c r="D160" s="79"/>
      <c r="E160" s="79"/>
      <c r="F160" s="79"/>
      <c r="G160" s="79"/>
      <c r="H160" s="79"/>
      <c r="I160" s="79"/>
      <c r="J160" s="79"/>
      <c r="K160" s="79"/>
      <c r="L160" s="79"/>
      <c r="M160" s="79"/>
      <c r="N160" s="79"/>
      <c r="O160" s="79"/>
      <c r="P160" s="79"/>
      <c r="Q160" s="79"/>
      <c r="R160" s="79"/>
      <c r="S160" s="79"/>
    </row>
    <row r="161" spans="1:19" s="20" customFormat="1" x14ac:dyDescent="0.25">
      <c r="A161" s="79"/>
      <c r="B161" s="79"/>
      <c r="C161" s="79"/>
      <c r="D161" s="79"/>
      <c r="E161" s="79"/>
      <c r="F161" s="79"/>
      <c r="G161" s="79"/>
      <c r="H161" s="79"/>
      <c r="I161" s="79"/>
      <c r="J161" s="79"/>
      <c r="K161" s="79"/>
      <c r="L161" s="79"/>
      <c r="M161" s="79"/>
      <c r="N161" s="79"/>
      <c r="O161" s="79"/>
      <c r="P161" s="79"/>
      <c r="Q161" s="79"/>
      <c r="R161" s="79"/>
      <c r="S161" s="79"/>
    </row>
    <row r="162" spans="1:19" s="20" customFormat="1" x14ac:dyDescent="0.25">
      <c r="A162" s="79"/>
      <c r="B162" s="79"/>
      <c r="C162" s="79"/>
      <c r="D162" s="79"/>
      <c r="E162" s="79"/>
      <c r="F162" s="79"/>
      <c r="G162" s="79"/>
      <c r="H162" s="79"/>
      <c r="I162" s="79"/>
      <c r="J162" s="79"/>
      <c r="K162" s="79"/>
      <c r="L162" s="79"/>
      <c r="M162" s="79"/>
      <c r="N162" s="79"/>
      <c r="O162" s="79"/>
      <c r="P162" s="79"/>
      <c r="Q162" s="79"/>
      <c r="R162" s="79"/>
      <c r="S162" s="79"/>
    </row>
    <row r="163" spans="1:19" s="20" customFormat="1" x14ac:dyDescent="0.25">
      <c r="A163" s="79"/>
      <c r="B163" s="79"/>
      <c r="C163" s="79"/>
      <c r="D163" s="79"/>
      <c r="E163" s="79"/>
      <c r="F163" s="79"/>
      <c r="G163" s="79"/>
      <c r="H163" s="79"/>
      <c r="I163" s="79"/>
      <c r="J163" s="79"/>
      <c r="K163" s="79"/>
      <c r="L163" s="79"/>
      <c r="M163" s="79"/>
      <c r="N163" s="79"/>
      <c r="O163" s="79"/>
      <c r="P163" s="79"/>
      <c r="Q163" s="79"/>
      <c r="R163" s="79"/>
      <c r="S163" s="79"/>
    </row>
    <row r="164" spans="1:19" s="20" customFormat="1" x14ac:dyDescent="0.25">
      <c r="A164" s="79"/>
      <c r="B164" s="79"/>
      <c r="C164" s="79"/>
      <c r="D164" s="79"/>
      <c r="E164" s="79"/>
      <c r="F164" s="79"/>
      <c r="G164" s="79"/>
      <c r="H164" s="79"/>
      <c r="I164" s="79"/>
      <c r="J164" s="79"/>
      <c r="K164" s="79"/>
      <c r="L164" s="79"/>
      <c r="M164" s="79"/>
      <c r="N164" s="79"/>
      <c r="O164" s="79"/>
      <c r="P164" s="79"/>
      <c r="Q164" s="79"/>
      <c r="R164" s="79"/>
      <c r="S164" s="79"/>
    </row>
    <row r="165" spans="1:19" s="20" customFormat="1" x14ac:dyDescent="0.25">
      <c r="A165" s="79"/>
      <c r="B165" s="79"/>
      <c r="C165" s="79"/>
      <c r="D165" s="79"/>
      <c r="E165" s="79"/>
      <c r="F165" s="79"/>
      <c r="G165" s="79"/>
      <c r="H165" s="79"/>
      <c r="I165" s="79"/>
      <c r="J165" s="79"/>
      <c r="K165" s="79"/>
      <c r="L165" s="79"/>
      <c r="M165" s="79"/>
      <c r="N165" s="79"/>
      <c r="O165" s="79"/>
      <c r="P165" s="79"/>
      <c r="Q165" s="79"/>
      <c r="R165" s="79"/>
      <c r="S165" s="79"/>
    </row>
    <row r="166" spans="1:19" s="20" customFormat="1" x14ac:dyDescent="0.25">
      <c r="A166" s="79"/>
      <c r="B166" s="79"/>
      <c r="C166" s="79"/>
      <c r="D166" s="79"/>
      <c r="E166" s="79"/>
      <c r="F166" s="79"/>
      <c r="G166" s="79"/>
      <c r="H166" s="79"/>
      <c r="I166" s="79"/>
      <c r="J166" s="79"/>
      <c r="K166" s="79"/>
      <c r="L166" s="79"/>
      <c r="M166" s="79"/>
      <c r="N166" s="79"/>
      <c r="O166" s="79"/>
      <c r="P166" s="79"/>
      <c r="Q166" s="79"/>
      <c r="R166" s="79"/>
      <c r="S166" s="79"/>
    </row>
    <row r="167" spans="1:19" s="20" customFormat="1" x14ac:dyDescent="0.25">
      <c r="A167" s="79"/>
      <c r="B167" s="79"/>
      <c r="C167" s="79"/>
      <c r="D167" s="79"/>
      <c r="E167" s="79"/>
      <c r="F167" s="79"/>
      <c r="G167" s="79"/>
      <c r="H167" s="79"/>
      <c r="I167" s="79"/>
      <c r="J167" s="79"/>
      <c r="K167" s="79"/>
      <c r="L167" s="79"/>
      <c r="M167" s="79"/>
      <c r="N167" s="79"/>
      <c r="O167" s="79"/>
      <c r="P167" s="79"/>
      <c r="Q167" s="79"/>
      <c r="R167" s="79"/>
      <c r="S167" s="79"/>
    </row>
    <row r="168" spans="1:19" s="20" customFormat="1" x14ac:dyDescent="0.25">
      <c r="A168" s="79"/>
      <c r="B168" s="79"/>
      <c r="C168" s="79"/>
      <c r="D168" s="79"/>
      <c r="E168" s="79"/>
      <c r="F168" s="79"/>
      <c r="G168" s="79"/>
      <c r="H168" s="79"/>
      <c r="I168" s="79"/>
      <c r="J168" s="79"/>
      <c r="K168" s="79"/>
      <c r="L168" s="79"/>
      <c r="M168" s="79"/>
      <c r="N168" s="79"/>
      <c r="O168" s="79"/>
      <c r="P168" s="79"/>
      <c r="Q168" s="79"/>
      <c r="R168" s="79"/>
      <c r="S168" s="79"/>
    </row>
    <row r="169" spans="1:19" s="20" customFormat="1" x14ac:dyDescent="0.25">
      <c r="A169" s="79"/>
      <c r="B169" s="79"/>
      <c r="C169" s="79"/>
      <c r="D169" s="79"/>
      <c r="E169" s="79"/>
      <c r="F169" s="79"/>
      <c r="G169" s="79"/>
      <c r="H169" s="79"/>
      <c r="I169" s="79"/>
      <c r="J169" s="79"/>
      <c r="K169" s="79"/>
      <c r="L169" s="79"/>
      <c r="M169" s="79"/>
      <c r="N169" s="79"/>
      <c r="O169" s="79"/>
      <c r="P169" s="79"/>
      <c r="Q169" s="79"/>
      <c r="R169" s="79"/>
      <c r="S169" s="79"/>
    </row>
    <row r="170" spans="1:19" s="20" customFormat="1" x14ac:dyDescent="0.25">
      <c r="A170" s="79"/>
      <c r="B170" s="79"/>
      <c r="C170" s="79"/>
      <c r="D170" s="79"/>
      <c r="E170" s="79"/>
      <c r="F170" s="79"/>
      <c r="G170" s="79"/>
      <c r="H170" s="79"/>
      <c r="I170" s="79"/>
      <c r="J170" s="79"/>
      <c r="K170" s="79"/>
      <c r="L170" s="79"/>
      <c r="M170" s="79"/>
      <c r="N170" s="79"/>
      <c r="O170" s="79"/>
      <c r="P170" s="79"/>
      <c r="Q170" s="79"/>
      <c r="R170" s="79"/>
      <c r="S170" s="79"/>
    </row>
    <row r="171" spans="1:19" s="20" customFormat="1" x14ac:dyDescent="0.25">
      <c r="A171" s="79"/>
      <c r="B171" s="79"/>
      <c r="C171" s="79"/>
      <c r="D171" s="79"/>
      <c r="E171" s="79"/>
      <c r="F171" s="79"/>
      <c r="G171" s="79"/>
      <c r="H171" s="79"/>
      <c r="I171" s="79"/>
      <c r="J171" s="79"/>
      <c r="K171" s="79"/>
      <c r="L171" s="79"/>
      <c r="M171" s="79"/>
      <c r="N171" s="79"/>
      <c r="O171" s="79"/>
      <c r="P171" s="79"/>
      <c r="Q171" s="79"/>
      <c r="R171" s="79"/>
      <c r="S171" s="79"/>
    </row>
    <row r="172" spans="1:19" s="20" customFormat="1" x14ac:dyDescent="0.25">
      <c r="A172" s="79"/>
      <c r="B172" s="79"/>
      <c r="C172" s="79"/>
      <c r="D172" s="79"/>
      <c r="E172" s="79"/>
      <c r="F172" s="79"/>
      <c r="G172" s="79"/>
      <c r="H172" s="79"/>
      <c r="I172" s="79"/>
      <c r="J172" s="79"/>
      <c r="K172" s="79"/>
      <c r="L172" s="79"/>
      <c r="M172" s="79"/>
      <c r="N172" s="79"/>
      <c r="O172" s="79"/>
      <c r="P172" s="79"/>
      <c r="Q172" s="79"/>
      <c r="R172" s="79"/>
      <c r="S172" s="79"/>
    </row>
    <row r="173" spans="1:19" s="20" customFormat="1" x14ac:dyDescent="0.25">
      <c r="A173" s="79"/>
      <c r="B173" s="79"/>
      <c r="C173" s="79"/>
      <c r="D173" s="79"/>
      <c r="E173" s="79"/>
      <c r="F173" s="79"/>
      <c r="G173" s="79"/>
      <c r="H173" s="79"/>
      <c r="I173" s="79"/>
      <c r="J173" s="79"/>
      <c r="K173" s="79"/>
      <c r="L173" s="79"/>
      <c r="M173" s="79"/>
      <c r="N173" s="79"/>
      <c r="O173" s="79"/>
      <c r="P173" s="79"/>
      <c r="Q173" s="79"/>
      <c r="R173" s="79"/>
      <c r="S173" s="79"/>
    </row>
    <row r="174" spans="1:19" s="20" customFormat="1" x14ac:dyDescent="0.25">
      <c r="A174" s="79"/>
      <c r="B174" s="79"/>
      <c r="C174" s="79"/>
      <c r="D174" s="79"/>
      <c r="E174" s="79"/>
      <c r="F174" s="79"/>
      <c r="G174" s="79"/>
      <c r="H174" s="79"/>
      <c r="I174" s="79"/>
      <c r="J174" s="79"/>
      <c r="K174" s="79"/>
      <c r="L174" s="79"/>
      <c r="M174" s="79"/>
      <c r="N174" s="79"/>
      <c r="O174" s="79"/>
      <c r="P174" s="79"/>
      <c r="Q174" s="79"/>
      <c r="R174" s="79"/>
      <c r="S174" s="79"/>
    </row>
    <row r="175" spans="1:19" s="20" customFormat="1" x14ac:dyDescent="0.25">
      <c r="A175" s="79"/>
      <c r="B175" s="79"/>
      <c r="C175" s="79"/>
      <c r="D175" s="79"/>
      <c r="E175" s="79"/>
      <c r="F175" s="79"/>
      <c r="G175" s="79"/>
      <c r="H175" s="79"/>
      <c r="I175" s="79"/>
      <c r="J175" s="79"/>
      <c r="K175" s="79"/>
      <c r="L175" s="79"/>
      <c r="M175" s="79"/>
      <c r="N175" s="79"/>
      <c r="O175" s="79"/>
      <c r="P175" s="79"/>
      <c r="Q175" s="79"/>
      <c r="R175" s="79"/>
      <c r="S175" s="79"/>
    </row>
    <row r="176" spans="1:19" s="20" customFormat="1" x14ac:dyDescent="0.25">
      <c r="A176" s="79"/>
      <c r="B176" s="79"/>
      <c r="C176" s="79"/>
      <c r="D176" s="79"/>
      <c r="E176" s="79"/>
      <c r="F176" s="79"/>
      <c r="G176" s="79"/>
      <c r="H176" s="79"/>
      <c r="I176" s="79"/>
      <c r="J176" s="79"/>
      <c r="K176" s="79"/>
      <c r="L176" s="79"/>
      <c r="M176" s="79"/>
      <c r="N176" s="79"/>
      <c r="O176" s="79"/>
      <c r="P176" s="79"/>
      <c r="Q176" s="79"/>
      <c r="R176" s="79"/>
      <c r="S176" s="79"/>
    </row>
    <row r="177" spans="1:19" s="20" customFormat="1" x14ac:dyDescent="0.25">
      <c r="A177" s="79"/>
      <c r="B177" s="79"/>
      <c r="C177" s="79"/>
      <c r="D177" s="79"/>
      <c r="E177" s="79"/>
      <c r="F177" s="79"/>
      <c r="G177" s="79"/>
      <c r="H177" s="79"/>
      <c r="I177" s="79"/>
      <c r="J177" s="79"/>
      <c r="K177" s="79"/>
      <c r="L177" s="79"/>
      <c r="M177" s="79"/>
      <c r="N177" s="79"/>
      <c r="O177" s="79"/>
      <c r="P177" s="79"/>
      <c r="Q177" s="79"/>
      <c r="R177" s="79"/>
      <c r="S177" s="79"/>
    </row>
    <row r="178" spans="1:19" s="20" customFormat="1" x14ac:dyDescent="0.25">
      <c r="A178" s="79"/>
      <c r="B178" s="79"/>
      <c r="C178" s="79"/>
      <c r="D178" s="79"/>
      <c r="E178" s="79"/>
      <c r="F178" s="79"/>
      <c r="G178" s="79"/>
      <c r="H178" s="79"/>
      <c r="I178" s="79"/>
      <c r="J178" s="79"/>
      <c r="K178" s="79"/>
      <c r="L178" s="79"/>
      <c r="M178" s="79"/>
      <c r="N178" s="79"/>
      <c r="O178" s="79"/>
      <c r="P178" s="79"/>
      <c r="Q178" s="79"/>
      <c r="R178" s="79"/>
      <c r="S178" s="79"/>
    </row>
    <row r="179" spans="1:19" s="20" customFormat="1" x14ac:dyDescent="0.25">
      <c r="A179" s="79"/>
      <c r="B179" s="79"/>
      <c r="C179" s="79"/>
      <c r="D179" s="79"/>
      <c r="E179" s="79"/>
      <c r="F179" s="79"/>
      <c r="G179" s="79"/>
      <c r="H179" s="79"/>
      <c r="I179" s="79"/>
      <c r="J179" s="79"/>
      <c r="K179" s="79"/>
      <c r="L179" s="79"/>
      <c r="M179" s="79"/>
      <c r="N179" s="79"/>
      <c r="O179" s="79"/>
      <c r="P179" s="79"/>
      <c r="Q179" s="79"/>
      <c r="R179" s="79"/>
      <c r="S179" s="79"/>
    </row>
    <row r="180" spans="1:19" s="20" customFormat="1" x14ac:dyDescent="0.25">
      <c r="A180" s="79"/>
      <c r="B180" s="79"/>
      <c r="C180" s="79"/>
      <c r="D180" s="79"/>
      <c r="E180" s="79"/>
      <c r="F180" s="79"/>
      <c r="G180" s="79"/>
      <c r="H180" s="79"/>
      <c r="I180" s="79"/>
      <c r="J180" s="79"/>
      <c r="K180" s="79"/>
      <c r="L180" s="79"/>
      <c r="M180" s="79"/>
      <c r="N180" s="79"/>
      <c r="O180" s="79"/>
      <c r="P180" s="79"/>
      <c r="Q180" s="79"/>
      <c r="R180" s="79"/>
      <c r="S180" s="79"/>
    </row>
    <row r="181" spans="1:19" s="20" customFormat="1" x14ac:dyDescent="0.25">
      <c r="A181" s="79"/>
      <c r="B181" s="79"/>
      <c r="C181" s="79"/>
      <c r="D181" s="79"/>
      <c r="E181" s="79"/>
      <c r="F181" s="79"/>
      <c r="G181" s="79"/>
      <c r="H181" s="79"/>
      <c r="I181" s="79"/>
      <c r="J181" s="79"/>
      <c r="K181" s="79"/>
      <c r="L181" s="79"/>
      <c r="M181" s="79"/>
      <c r="N181" s="79"/>
      <c r="O181" s="79"/>
      <c r="P181" s="79"/>
      <c r="Q181" s="79"/>
      <c r="R181" s="79"/>
      <c r="S181" s="79"/>
    </row>
    <row r="182" spans="1:19" s="20" customFormat="1" x14ac:dyDescent="0.25">
      <c r="A182" s="79"/>
      <c r="B182" s="79"/>
      <c r="C182" s="79"/>
      <c r="D182" s="79"/>
      <c r="E182" s="79"/>
      <c r="F182" s="79"/>
      <c r="G182" s="79"/>
      <c r="H182" s="79"/>
      <c r="I182" s="79"/>
      <c r="J182" s="79"/>
      <c r="K182" s="79"/>
      <c r="L182" s="79"/>
      <c r="M182" s="79"/>
      <c r="N182" s="79"/>
      <c r="O182" s="79"/>
      <c r="P182" s="79"/>
      <c r="Q182" s="79"/>
      <c r="R182" s="79"/>
      <c r="S182" s="79"/>
    </row>
    <row r="183" spans="1:19" s="20" customFormat="1" x14ac:dyDescent="0.25">
      <c r="A183" s="79"/>
      <c r="B183" s="79"/>
      <c r="C183" s="79"/>
      <c r="D183" s="79"/>
      <c r="E183" s="79"/>
      <c r="F183" s="79"/>
      <c r="G183" s="79"/>
      <c r="H183" s="79"/>
      <c r="I183" s="79"/>
      <c r="J183" s="79"/>
      <c r="K183" s="79"/>
      <c r="L183" s="79"/>
      <c r="M183" s="79"/>
      <c r="N183" s="79"/>
      <c r="O183" s="79"/>
      <c r="P183" s="79"/>
      <c r="Q183" s="79"/>
      <c r="R183" s="79"/>
      <c r="S183" s="79"/>
    </row>
    <row r="184" spans="1:19" s="20" customFormat="1" x14ac:dyDescent="0.25">
      <c r="A184" s="79"/>
      <c r="B184" s="79"/>
      <c r="C184" s="79"/>
      <c r="D184" s="79"/>
      <c r="E184" s="79"/>
      <c r="F184" s="79"/>
      <c r="G184" s="79"/>
      <c r="H184" s="79"/>
      <c r="I184" s="79"/>
      <c r="J184" s="79"/>
      <c r="K184" s="79"/>
      <c r="L184" s="79"/>
      <c r="M184" s="79"/>
      <c r="N184" s="79"/>
      <c r="O184" s="79"/>
      <c r="P184" s="79"/>
      <c r="Q184" s="79"/>
      <c r="R184" s="79"/>
      <c r="S184" s="79"/>
    </row>
    <row r="185" spans="1:19" s="20" customFormat="1" x14ac:dyDescent="0.25">
      <c r="A185" s="79"/>
      <c r="B185" s="79"/>
      <c r="C185" s="79"/>
      <c r="D185" s="79"/>
      <c r="E185" s="79"/>
      <c r="F185" s="79"/>
      <c r="G185" s="79"/>
      <c r="H185" s="79"/>
      <c r="I185" s="79"/>
      <c r="J185" s="79"/>
      <c r="K185" s="79"/>
      <c r="L185" s="79"/>
      <c r="M185" s="79"/>
      <c r="N185" s="79"/>
      <c r="O185" s="79"/>
      <c r="P185" s="79"/>
      <c r="Q185" s="79"/>
      <c r="R185" s="79"/>
      <c r="S185" s="79"/>
    </row>
    <row r="186" spans="1:19" s="20" customFormat="1" x14ac:dyDescent="0.25">
      <c r="A186" s="79"/>
      <c r="B186" s="79"/>
      <c r="C186" s="79"/>
      <c r="D186" s="79"/>
      <c r="E186" s="79"/>
      <c r="F186" s="79"/>
      <c r="G186" s="79"/>
      <c r="H186" s="79"/>
      <c r="I186" s="79"/>
      <c r="J186" s="79"/>
      <c r="K186" s="79"/>
      <c r="L186" s="79"/>
      <c r="M186" s="79"/>
      <c r="N186" s="79"/>
      <c r="O186" s="79"/>
      <c r="P186" s="79"/>
      <c r="Q186" s="79"/>
      <c r="R186" s="79"/>
      <c r="S186" s="79"/>
    </row>
    <row r="187" spans="1:19" s="20" customFormat="1" x14ac:dyDescent="0.25">
      <c r="A187" s="79"/>
      <c r="B187" s="79"/>
      <c r="C187" s="79"/>
      <c r="D187" s="79"/>
      <c r="E187" s="79"/>
      <c r="F187" s="79"/>
      <c r="G187" s="79"/>
      <c r="H187" s="79"/>
      <c r="I187" s="79"/>
      <c r="J187" s="79"/>
      <c r="K187" s="79"/>
      <c r="L187" s="79"/>
      <c r="M187" s="79"/>
      <c r="N187" s="79"/>
      <c r="O187" s="79"/>
      <c r="P187" s="79"/>
      <c r="Q187" s="79"/>
      <c r="R187" s="79"/>
      <c r="S187" s="79"/>
    </row>
    <row r="188" spans="1:19" s="20" customFormat="1" x14ac:dyDescent="0.25">
      <c r="A188" s="79"/>
      <c r="B188" s="79"/>
      <c r="C188" s="79"/>
      <c r="D188" s="79"/>
      <c r="E188" s="79"/>
      <c r="F188" s="79"/>
      <c r="G188" s="79"/>
      <c r="H188" s="79"/>
      <c r="I188" s="79"/>
      <c r="J188" s="79"/>
      <c r="K188" s="79"/>
      <c r="L188" s="79"/>
      <c r="M188" s="79"/>
      <c r="N188" s="79"/>
      <c r="O188" s="79"/>
      <c r="P188" s="79"/>
      <c r="Q188" s="79"/>
      <c r="R188" s="79"/>
      <c r="S188" s="79"/>
    </row>
    <row r="189" spans="1:19" s="20" customFormat="1" x14ac:dyDescent="0.25">
      <c r="A189" s="79"/>
      <c r="B189" s="79"/>
      <c r="C189" s="79"/>
      <c r="D189" s="79"/>
      <c r="E189" s="79"/>
      <c r="F189" s="79"/>
      <c r="G189" s="79"/>
      <c r="H189" s="79"/>
      <c r="I189" s="79"/>
      <c r="J189" s="79"/>
      <c r="K189" s="79"/>
      <c r="L189" s="79"/>
      <c r="M189" s="79"/>
      <c r="N189" s="79"/>
      <c r="O189" s="79"/>
      <c r="P189" s="79"/>
      <c r="Q189" s="79"/>
      <c r="R189" s="79"/>
      <c r="S189" s="79"/>
    </row>
    <row r="190" spans="1:19" s="20" customFormat="1" x14ac:dyDescent="0.25">
      <c r="A190" s="79"/>
      <c r="B190" s="79"/>
      <c r="C190" s="79"/>
      <c r="D190" s="79"/>
      <c r="E190" s="79"/>
      <c r="F190" s="79"/>
      <c r="G190" s="79"/>
      <c r="H190" s="79"/>
      <c r="I190" s="79"/>
      <c r="J190" s="79"/>
      <c r="K190" s="79"/>
      <c r="L190" s="79"/>
      <c r="M190" s="79"/>
      <c r="N190" s="79"/>
      <c r="O190" s="79"/>
      <c r="P190" s="79"/>
      <c r="Q190" s="79"/>
      <c r="R190" s="79"/>
      <c r="S190" s="79"/>
    </row>
    <row r="191" spans="1:19" s="20" customFormat="1" x14ac:dyDescent="0.25">
      <c r="A191" s="79"/>
      <c r="B191" s="79"/>
      <c r="C191" s="79"/>
      <c r="D191" s="79"/>
      <c r="E191" s="79"/>
      <c r="F191" s="79"/>
      <c r="G191" s="79"/>
      <c r="H191" s="79"/>
      <c r="I191" s="79"/>
      <c r="J191" s="79"/>
      <c r="K191" s="79"/>
      <c r="L191" s="79"/>
      <c r="M191" s="79"/>
      <c r="N191" s="79"/>
      <c r="O191" s="79"/>
      <c r="P191" s="79"/>
      <c r="Q191" s="79"/>
      <c r="R191" s="79"/>
      <c r="S191" s="79"/>
    </row>
    <row r="192" spans="1:19" s="20" customFormat="1" x14ac:dyDescent="0.25">
      <c r="A192" s="79"/>
      <c r="B192" s="79"/>
      <c r="C192" s="79"/>
      <c r="D192" s="79"/>
      <c r="E192" s="79"/>
      <c r="F192" s="79"/>
      <c r="G192" s="79"/>
      <c r="H192" s="79"/>
      <c r="I192" s="79"/>
      <c r="J192" s="79"/>
      <c r="K192" s="79"/>
      <c r="L192" s="79"/>
      <c r="M192" s="79"/>
      <c r="N192" s="79"/>
      <c r="O192" s="79"/>
      <c r="P192" s="79"/>
      <c r="Q192" s="79"/>
      <c r="R192" s="79"/>
      <c r="S192" s="79"/>
    </row>
    <row r="193" spans="1:19" s="20" customFormat="1" x14ac:dyDescent="0.25">
      <c r="A193" s="79"/>
      <c r="B193" s="79"/>
      <c r="C193" s="79"/>
      <c r="D193" s="79"/>
      <c r="E193" s="79"/>
      <c r="F193" s="79"/>
      <c r="G193" s="79"/>
      <c r="H193" s="79"/>
      <c r="I193" s="79"/>
      <c r="J193" s="79"/>
      <c r="K193" s="79"/>
      <c r="L193" s="79"/>
      <c r="M193" s="79"/>
      <c r="N193" s="79"/>
      <c r="O193" s="79"/>
      <c r="P193" s="79"/>
      <c r="Q193" s="79"/>
      <c r="R193" s="79"/>
      <c r="S193" s="79"/>
    </row>
    <row r="194" spans="1:19" s="20" customFormat="1" x14ac:dyDescent="0.25">
      <c r="A194" s="79"/>
      <c r="B194" s="79"/>
      <c r="C194" s="79"/>
      <c r="D194" s="79"/>
      <c r="E194" s="79"/>
      <c r="F194" s="79"/>
      <c r="G194" s="79"/>
      <c r="H194" s="79"/>
      <c r="I194" s="79"/>
      <c r="J194" s="79"/>
      <c r="K194" s="79"/>
      <c r="L194" s="79"/>
      <c r="M194" s="79"/>
      <c r="N194" s="79"/>
      <c r="O194" s="79"/>
      <c r="P194" s="79"/>
      <c r="Q194" s="79"/>
      <c r="R194" s="79"/>
      <c r="S194" s="79"/>
    </row>
    <row r="195" spans="1:19" s="20" customFormat="1" x14ac:dyDescent="0.25">
      <c r="A195" s="79"/>
      <c r="B195" s="79"/>
      <c r="C195" s="79"/>
      <c r="D195" s="79"/>
      <c r="E195" s="79"/>
      <c r="F195" s="79"/>
      <c r="G195" s="79"/>
      <c r="H195" s="79"/>
      <c r="I195" s="79"/>
      <c r="J195" s="79"/>
      <c r="K195" s="79"/>
      <c r="L195" s="79"/>
      <c r="M195" s="79"/>
      <c r="N195" s="79"/>
      <c r="O195" s="79"/>
      <c r="P195" s="79"/>
      <c r="Q195" s="79"/>
      <c r="R195" s="79"/>
      <c r="S195" s="79"/>
    </row>
    <row r="196" spans="1:19" s="20" customFormat="1" x14ac:dyDescent="0.25">
      <c r="A196" s="79"/>
      <c r="B196" s="79"/>
      <c r="C196" s="79"/>
      <c r="D196" s="79"/>
      <c r="E196" s="79"/>
      <c r="F196" s="79"/>
      <c r="G196" s="79"/>
      <c r="H196" s="79"/>
      <c r="I196" s="79"/>
      <c r="J196" s="79"/>
      <c r="K196" s="79"/>
      <c r="L196" s="79"/>
      <c r="M196" s="79"/>
      <c r="N196" s="79"/>
      <c r="O196" s="79"/>
      <c r="P196" s="79"/>
      <c r="Q196" s="79"/>
      <c r="R196" s="79"/>
      <c r="S196" s="79"/>
    </row>
    <row r="197" spans="1:19" s="20" customFormat="1" x14ac:dyDescent="0.25">
      <c r="A197" s="79"/>
      <c r="B197" s="79"/>
      <c r="C197" s="79"/>
      <c r="D197" s="79"/>
      <c r="E197" s="79"/>
      <c r="F197" s="79"/>
      <c r="G197" s="79"/>
      <c r="H197" s="79"/>
      <c r="I197" s="79"/>
      <c r="J197" s="79"/>
      <c r="K197" s="79"/>
      <c r="L197" s="79"/>
      <c r="M197" s="79"/>
      <c r="N197" s="79"/>
      <c r="O197" s="79"/>
      <c r="P197" s="79"/>
      <c r="Q197" s="79"/>
      <c r="R197" s="79"/>
      <c r="S197" s="79"/>
    </row>
    <row r="198" spans="1:19" s="20" customFormat="1" x14ac:dyDescent="0.25">
      <c r="A198" s="79"/>
      <c r="B198" s="79"/>
      <c r="C198" s="79"/>
      <c r="D198" s="79"/>
      <c r="E198" s="79"/>
      <c r="F198" s="79"/>
      <c r="G198" s="79"/>
      <c r="H198" s="79"/>
      <c r="I198" s="79"/>
      <c r="J198" s="79"/>
      <c r="K198" s="79"/>
      <c r="L198" s="79"/>
      <c r="M198" s="79"/>
      <c r="N198" s="79"/>
      <c r="O198" s="79"/>
      <c r="P198" s="79"/>
      <c r="Q198" s="79"/>
      <c r="R198" s="79"/>
      <c r="S198" s="79"/>
    </row>
    <row r="199" spans="1:19" s="20" customFormat="1" x14ac:dyDescent="0.25">
      <c r="A199" s="79"/>
      <c r="B199" s="79"/>
      <c r="C199" s="79"/>
      <c r="D199" s="79"/>
      <c r="E199" s="79"/>
      <c r="F199" s="79"/>
      <c r="G199" s="79"/>
      <c r="H199" s="79"/>
      <c r="I199" s="79"/>
      <c r="J199" s="79"/>
      <c r="K199" s="79"/>
      <c r="L199" s="79"/>
      <c r="M199" s="79"/>
      <c r="N199" s="79"/>
      <c r="O199" s="79"/>
      <c r="P199" s="79"/>
      <c r="Q199" s="79"/>
      <c r="R199" s="79"/>
      <c r="S199" s="79"/>
    </row>
    <row r="200" spans="1:19" s="20" customFormat="1" x14ac:dyDescent="0.25">
      <c r="A200" s="79"/>
      <c r="B200" s="79"/>
      <c r="C200" s="79"/>
      <c r="D200" s="79"/>
      <c r="E200" s="79"/>
      <c r="F200" s="79"/>
      <c r="G200" s="79"/>
      <c r="H200" s="79"/>
      <c r="I200" s="79"/>
      <c r="J200" s="79"/>
      <c r="K200" s="79"/>
      <c r="L200" s="79"/>
      <c r="M200" s="79"/>
      <c r="N200" s="79"/>
      <c r="O200" s="79"/>
      <c r="P200" s="79"/>
      <c r="Q200" s="79"/>
      <c r="R200" s="79"/>
      <c r="S200" s="79"/>
    </row>
    <row r="201" spans="1:19" s="20" customFormat="1" x14ac:dyDescent="0.25">
      <c r="A201" s="79"/>
      <c r="B201" s="79"/>
      <c r="C201" s="79"/>
      <c r="D201" s="79"/>
      <c r="E201" s="79"/>
      <c r="F201" s="79"/>
      <c r="G201" s="79"/>
      <c r="H201" s="79"/>
      <c r="I201" s="79"/>
      <c r="J201" s="79"/>
      <c r="K201" s="79"/>
      <c r="L201" s="79"/>
      <c r="M201" s="79"/>
      <c r="N201" s="79"/>
      <c r="O201" s="79"/>
      <c r="P201" s="79"/>
      <c r="Q201" s="79"/>
      <c r="R201" s="79"/>
      <c r="S201" s="79"/>
    </row>
    <row r="202" spans="1:19" s="20" customFormat="1" x14ac:dyDescent="0.25">
      <c r="A202" s="79"/>
      <c r="B202" s="79"/>
      <c r="C202" s="79"/>
      <c r="D202" s="79"/>
      <c r="E202" s="79"/>
      <c r="F202" s="79"/>
      <c r="G202" s="79"/>
      <c r="H202" s="79"/>
      <c r="I202" s="79"/>
      <c r="J202" s="79"/>
      <c r="K202" s="79"/>
      <c r="L202" s="79"/>
      <c r="M202" s="79"/>
      <c r="N202" s="79"/>
      <c r="O202" s="79"/>
      <c r="P202" s="79"/>
      <c r="Q202" s="79"/>
      <c r="R202" s="79"/>
      <c r="S202" s="79"/>
    </row>
    <row r="203" spans="1:19" s="20" customFormat="1" x14ac:dyDescent="0.25">
      <c r="A203" s="79"/>
      <c r="B203" s="79"/>
      <c r="C203" s="79"/>
      <c r="D203" s="79"/>
      <c r="E203" s="79"/>
      <c r="F203" s="79"/>
      <c r="G203" s="79"/>
      <c r="H203" s="79"/>
      <c r="I203" s="79"/>
      <c r="J203" s="79"/>
      <c r="K203" s="79"/>
      <c r="L203" s="79"/>
      <c r="M203" s="79"/>
      <c r="N203" s="79"/>
      <c r="O203" s="79"/>
      <c r="P203" s="79"/>
      <c r="Q203" s="79"/>
      <c r="R203" s="79"/>
      <c r="S203" s="79"/>
    </row>
    <row r="204" spans="1:19" s="20" customFormat="1" x14ac:dyDescent="0.25">
      <c r="A204" s="79"/>
      <c r="B204" s="79"/>
      <c r="C204" s="79"/>
      <c r="D204" s="79"/>
      <c r="E204" s="79"/>
      <c r="F204" s="79"/>
      <c r="G204" s="79"/>
      <c r="H204" s="79"/>
      <c r="I204" s="79"/>
      <c r="J204" s="79"/>
      <c r="K204" s="79"/>
      <c r="L204" s="79"/>
      <c r="M204" s="79"/>
      <c r="N204" s="79"/>
      <c r="O204" s="79"/>
      <c r="P204" s="79"/>
      <c r="Q204" s="79"/>
      <c r="R204" s="79"/>
      <c r="S204" s="79"/>
    </row>
    <row r="205" spans="1:19" s="20" customFormat="1" x14ac:dyDescent="0.25">
      <c r="A205" s="79"/>
      <c r="B205" s="79"/>
      <c r="C205" s="79"/>
      <c r="D205" s="79"/>
      <c r="E205" s="79"/>
      <c r="F205" s="79"/>
      <c r="G205" s="79"/>
      <c r="H205" s="79"/>
      <c r="I205" s="79"/>
      <c r="J205" s="79"/>
      <c r="K205" s="79"/>
      <c r="L205" s="79"/>
      <c r="M205" s="79"/>
      <c r="N205" s="79"/>
      <c r="O205" s="79"/>
      <c r="P205" s="79"/>
      <c r="Q205" s="79"/>
      <c r="R205" s="79"/>
      <c r="S205" s="79"/>
    </row>
    <row r="206" spans="1:19" s="20" customFormat="1" x14ac:dyDescent="0.25">
      <c r="A206" s="79"/>
      <c r="B206" s="79"/>
      <c r="C206" s="79"/>
      <c r="D206" s="79"/>
      <c r="E206" s="79"/>
      <c r="F206" s="79"/>
      <c r="G206" s="79"/>
      <c r="H206" s="79"/>
      <c r="I206" s="79"/>
      <c r="J206" s="79"/>
      <c r="K206" s="79"/>
      <c r="L206" s="79"/>
      <c r="M206" s="79"/>
      <c r="N206" s="79"/>
      <c r="O206" s="79"/>
      <c r="P206" s="79"/>
      <c r="Q206" s="79"/>
      <c r="R206" s="79"/>
      <c r="S206" s="79"/>
    </row>
    <row r="207" spans="1:19" s="20" customFormat="1" x14ac:dyDescent="0.25">
      <c r="A207" s="79"/>
      <c r="B207" s="79"/>
      <c r="C207" s="79"/>
      <c r="D207" s="79"/>
      <c r="E207" s="79"/>
      <c r="F207" s="79"/>
      <c r="G207" s="79"/>
      <c r="H207" s="79"/>
      <c r="I207" s="79"/>
      <c r="J207" s="79"/>
      <c r="K207" s="79"/>
      <c r="L207" s="79"/>
      <c r="M207" s="79"/>
      <c r="N207" s="79"/>
      <c r="O207" s="79"/>
      <c r="P207" s="79"/>
      <c r="Q207" s="79"/>
      <c r="R207" s="79"/>
      <c r="S207" s="79"/>
    </row>
    <row r="208" spans="1:19" s="20" customFormat="1" x14ac:dyDescent="0.25">
      <c r="A208" s="79"/>
      <c r="B208" s="79"/>
      <c r="C208" s="79"/>
      <c r="D208" s="79"/>
      <c r="E208" s="79"/>
      <c r="F208" s="79"/>
      <c r="G208" s="79"/>
      <c r="H208" s="79"/>
      <c r="I208" s="79"/>
      <c r="J208" s="79"/>
      <c r="K208" s="79"/>
      <c r="L208" s="79"/>
      <c r="M208" s="79"/>
      <c r="N208" s="79"/>
      <c r="O208" s="79"/>
      <c r="P208" s="79"/>
      <c r="Q208" s="79"/>
      <c r="R208" s="79"/>
      <c r="S208" s="79"/>
    </row>
    <row r="209" spans="1:19" s="20" customFormat="1" x14ac:dyDescent="0.25">
      <c r="A209" s="79"/>
      <c r="B209" s="79"/>
      <c r="C209" s="79"/>
      <c r="D209" s="79"/>
      <c r="E209" s="79"/>
      <c r="F209" s="79"/>
      <c r="G209" s="79"/>
      <c r="H209" s="79"/>
      <c r="I209" s="79"/>
      <c r="J209" s="79"/>
      <c r="K209" s="79"/>
      <c r="L209" s="79"/>
      <c r="M209" s="79"/>
      <c r="N209" s="79"/>
      <c r="O209" s="79"/>
      <c r="P209" s="79"/>
      <c r="Q209" s="79"/>
      <c r="R209" s="79"/>
      <c r="S209" s="79"/>
    </row>
    <row r="210" spans="1:19" s="20" customFormat="1" x14ac:dyDescent="0.25">
      <c r="A210" s="79"/>
      <c r="B210" s="79"/>
      <c r="C210" s="79"/>
      <c r="D210" s="79"/>
      <c r="E210" s="79"/>
      <c r="F210" s="79"/>
      <c r="G210" s="79"/>
      <c r="H210" s="79"/>
      <c r="I210" s="79"/>
      <c r="J210" s="79"/>
      <c r="K210" s="79"/>
      <c r="L210" s="79"/>
      <c r="M210" s="79"/>
      <c r="N210" s="79"/>
      <c r="O210" s="79"/>
      <c r="P210" s="79"/>
      <c r="Q210" s="79"/>
      <c r="R210" s="79"/>
      <c r="S210" s="79"/>
    </row>
    <row r="211" spans="1:19" s="20" customFormat="1" x14ac:dyDescent="0.25">
      <c r="A211" s="79"/>
      <c r="B211" s="79"/>
      <c r="C211" s="79"/>
      <c r="D211" s="79"/>
      <c r="E211" s="79"/>
      <c r="F211" s="79"/>
      <c r="G211" s="79"/>
      <c r="H211" s="79"/>
      <c r="I211" s="79"/>
      <c r="J211" s="79"/>
      <c r="K211" s="79"/>
      <c r="L211" s="79"/>
      <c r="M211" s="79"/>
      <c r="N211" s="79"/>
      <c r="O211" s="79"/>
      <c r="P211" s="79"/>
      <c r="Q211" s="79"/>
      <c r="R211" s="79"/>
      <c r="S211" s="79"/>
    </row>
    <row r="212" spans="1:19" s="20" customFormat="1" x14ac:dyDescent="0.25">
      <c r="A212" s="79"/>
      <c r="B212" s="79"/>
      <c r="C212" s="79"/>
      <c r="D212" s="79"/>
      <c r="E212" s="79"/>
      <c r="F212" s="79"/>
      <c r="G212" s="79"/>
      <c r="H212" s="79"/>
      <c r="I212" s="79"/>
      <c r="J212" s="79"/>
      <c r="K212" s="79"/>
      <c r="L212" s="79"/>
      <c r="M212" s="79"/>
      <c r="N212" s="79"/>
      <c r="O212" s="79"/>
      <c r="P212" s="79"/>
      <c r="Q212" s="79"/>
      <c r="R212" s="79"/>
      <c r="S212" s="79"/>
    </row>
    <row r="213" spans="1:19" s="20" customFormat="1" x14ac:dyDescent="0.25">
      <c r="A213" s="79"/>
      <c r="B213" s="79"/>
      <c r="C213" s="79"/>
      <c r="D213" s="79"/>
      <c r="E213" s="79"/>
      <c r="F213" s="79"/>
      <c r="G213" s="79"/>
      <c r="H213" s="79"/>
      <c r="I213" s="79"/>
      <c r="J213" s="79"/>
      <c r="K213" s="79"/>
      <c r="L213" s="79"/>
      <c r="M213" s="79"/>
      <c r="N213" s="79"/>
      <c r="O213" s="79"/>
      <c r="P213" s="79"/>
      <c r="Q213" s="79"/>
      <c r="R213" s="79"/>
      <c r="S213" s="79"/>
    </row>
    <row r="214" spans="1:19" s="20" customFormat="1" x14ac:dyDescent="0.25">
      <c r="A214" s="79"/>
      <c r="B214" s="79"/>
      <c r="C214" s="79"/>
      <c r="D214" s="79"/>
      <c r="E214" s="79"/>
      <c r="F214" s="79"/>
      <c r="G214" s="79"/>
      <c r="H214" s="79"/>
      <c r="I214" s="79"/>
      <c r="J214" s="79"/>
      <c r="K214" s="79"/>
      <c r="L214" s="79"/>
      <c r="M214" s="79"/>
      <c r="N214" s="79"/>
      <c r="O214" s="79"/>
      <c r="P214" s="79"/>
      <c r="Q214" s="79"/>
      <c r="R214" s="79"/>
      <c r="S214" s="79"/>
    </row>
    <row r="215" spans="1:19" s="20" customFormat="1" x14ac:dyDescent="0.25">
      <c r="A215" s="79"/>
      <c r="B215" s="79"/>
      <c r="C215" s="79"/>
      <c r="D215" s="79"/>
      <c r="E215" s="79"/>
      <c r="F215" s="79"/>
      <c r="G215" s="79"/>
      <c r="H215" s="79"/>
      <c r="I215" s="79"/>
      <c r="J215" s="79"/>
      <c r="K215" s="79"/>
      <c r="L215" s="79"/>
      <c r="M215" s="79"/>
      <c r="N215" s="79"/>
      <c r="O215" s="79"/>
      <c r="P215" s="79"/>
      <c r="Q215" s="79"/>
      <c r="R215" s="79"/>
      <c r="S215" s="79"/>
    </row>
    <row r="216" spans="1:19" s="20" customFormat="1" x14ac:dyDescent="0.25">
      <c r="A216" s="79"/>
      <c r="B216" s="79"/>
      <c r="C216" s="79"/>
      <c r="D216" s="79"/>
      <c r="E216" s="79"/>
      <c r="F216" s="79"/>
      <c r="G216" s="79"/>
      <c r="H216" s="79"/>
      <c r="I216" s="79"/>
      <c r="J216" s="79"/>
      <c r="K216" s="79"/>
      <c r="L216" s="79"/>
      <c r="M216" s="79"/>
      <c r="N216" s="79"/>
      <c r="O216" s="79"/>
      <c r="P216" s="79"/>
      <c r="Q216" s="79"/>
      <c r="R216" s="79"/>
      <c r="S216" s="79"/>
    </row>
    <row r="217" spans="1:19" s="20" customFormat="1" x14ac:dyDescent="0.25">
      <c r="A217" s="79"/>
      <c r="B217" s="79"/>
      <c r="C217" s="79"/>
      <c r="D217" s="79"/>
      <c r="E217" s="79"/>
      <c r="F217" s="79"/>
      <c r="G217" s="79"/>
      <c r="H217" s="79"/>
      <c r="I217" s="79"/>
      <c r="J217" s="79"/>
      <c r="K217" s="79"/>
      <c r="L217" s="79"/>
      <c r="M217" s="79"/>
      <c r="N217" s="79"/>
      <c r="O217" s="79"/>
      <c r="P217" s="79"/>
      <c r="Q217" s="79"/>
      <c r="R217" s="79"/>
      <c r="S217" s="79"/>
    </row>
    <row r="218" spans="1:19" s="20" customFormat="1" x14ac:dyDescent="0.25">
      <c r="A218" s="79"/>
      <c r="B218" s="79"/>
      <c r="C218" s="79"/>
      <c r="D218" s="79"/>
      <c r="E218" s="79"/>
      <c r="F218" s="79"/>
      <c r="G218" s="79"/>
      <c r="H218" s="79"/>
      <c r="I218" s="79"/>
      <c r="J218" s="79"/>
      <c r="K218" s="79"/>
      <c r="L218" s="79"/>
      <c r="M218" s="79"/>
      <c r="N218" s="79"/>
      <c r="O218" s="79"/>
      <c r="P218" s="79"/>
      <c r="Q218" s="79"/>
      <c r="R218" s="79"/>
      <c r="S218" s="79"/>
    </row>
    <row r="219" spans="1:19" s="20" customFormat="1" x14ac:dyDescent="0.25">
      <c r="A219" s="79"/>
      <c r="B219" s="79"/>
      <c r="C219" s="79"/>
      <c r="D219" s="79"/>
      <c r="E219" s="79"/>
      <c r="F219" s="79"/>
      <c r="G219" s="79"/>
      <c r="H219" s="79"/>
      <c r="I219" s="79"/>
      <c r="J219" s="79"/>
      <c r="K219" s="79"/>
      <c r="L219" s="79"/>
      <c r="M219" s="79"/>
      <c r="N219" s="79"/>
      <c r="O219" s="79"/>
      <c r="P219" s="79"/>
      <c r="Q219" s="79"/>
      <c r="R219" s="79"/>
      <c r="S219" s="79"/>
    </row>
    <row r="220" spans="1:19" s="20" customFormat="1" x14ac:dyDescent="0.25">
      <c r="A220" s="79"/>
      <c r="B220" s="79"/>
      <c r="C220" s="79"/>
      <c r="D220" s="79"/>
      <c r="E220" s="79"/>
      <c r="F220" s="79"/>
      <c r="G220" s="79"/>
      <c r="H220" s="79"/>
      <c r="I220" s="79"/>
      <c r="J220" s="79"/>
      <c r="K220" s="79"/>
      <c r="L220" s="79"/>
      <c r="M220" s="79"/>
      <c r="N220" s="79"/>
      <c r="O220" s="79"/>
      <c r="P220" s="79"/>
      <c r="Q220" s="79"/>
      <c r="R220" s="79"/>
      <c r="S220" s="79"/>
    </row>
    <row r="221" spans="1:19" s="20" customFormat="1" x14ac:dyDescent="0.25">
      <c r="A221" s="79"/>
      <c r="B221" s="79"/>
      <c r="C221" s="79"/>
      <c r="D221" s="79"/>
      <c r="E221" s="79"/>
      <c r="F221" s="79"/>
      <c r="G221" s="79"/>
      <c r="H221" s="79"/>
      <c r="I221" s="79"/>
      <c r="J221" s="79"/>
      <c r="K221" s="79"/>
      <c r="L221" s="79"/>
      <c r="M221" s="79"/>
      <c r="N221" s="79"/>
      <c r="O221" s="79"/>
      <c r="P221" s="79"/>
      <c r="Q221" s="79"/>
      <c r="R221" s="79"/>
      <c r="S221" s="79"/>
    </row>
    <row r="222" spans="1:19" s="20" customFormat="1" x14ac:dyDescent="0.25">
      <c r="A222" s="79"/>
      <c r="B222" s="79"/>
      <c r="C222" s="79"/>
      <c r="D222" s="79"/>
      <c r="E222" s="79"/>
      <c r="F222" s="79"/>
      <c r="G222" s="79"/>
      <c r="H222" s="79"/>
      <c r="I222" s="79"/>
      <c r="J222" s="79"/>
      <c r="K222" s="79"/>
      <c r="L222" s="79"/>
      <c r="M222" s="79"/>
      <c r="N222" s="79"/>
      <c r="O222" s="79"/>
      <c r="P222" s="79"/>
      <c r="Q222" s="79"/>
      <c r="R222" s="79"/>
      <c r="S222" s="79"/>
    </row>
    <row r="223" spans="1:19" s="20" customFormat="1" x14ac:dyDescent="0.25">
      <c r="A223" s="79"/>
      <c r="B223" s="79"/>
      <c r="C223" s="79"/>
      <c r="D223" s="79"/>
      <c r="E223" s="79"/>
      <c r="F223" s="79"/>
      <c r="G223" s="79"/>
      <c r="H223" s="79"/>
      <c r="I223" s="79"/>
      <c r="J223" s="79"/>
      <c r="K223" s="79"/>
      <c r="L223" s="79"/>
      <c r="M223" s="79"/>
      <c r="N223" s="79"/>
      <c r="O223" s="79"/>
      <c r="P223" s="79"/>
      <c r="Q223" s="79"/>
      <c r="R223" s="79"/>
      <c r="S223" s="79"/>
    </row>
    <row r="224" spans="1:19" s="20" customFormat="1" x14ac:dyDescent="0.25">
      <c r="A224" s="79"/>
      <c r="B224" s="79"/>
      <c r="C224" s="79"/>
      <c r="D224" s="79"/>
      <c r="E224" s="79"/>
      <c r="F224" s="79"/>
      <c r="G224" s="79"/>
      <c r="H224" s="79"/>
      <c r="I224" s="79"/>
      <c r="J224" s="79"/>
      <c r="K224" s="79"/>
      <c r="L224" s="79"/>
      <c r="M224" s="79"/>
      <c r="N224" s="79"/>
      <c r="O224" s="79"/>
      <c r="P224" s="79"/>
      <c r="Q224" s="79"/>
      <c r="R224" s="79"/>
      <c r="S224" s="79"/>
    </row>
    <row r="225" spans="1:19" s="20" customFormat="1" x14ac:dyDescent="0.25">
      <c r="A225" s="79"/>
      <c r="B225" s="79"/>
      <c r="C225" s="79"/>
      <c r="D225" s="79"/>
      <c r="E225" s="79"/>
      <c r="F225" s="79"/>
      <c r="G225" s="79"/>
      <c r="H225" s="79"/>
      <c r="I225" s="79"/>
      <c r="J225" s="79"/>
      <c r="K225" s="79"/>
      <c r="L225" s="79"/>
      <c r="M225" s="79"/>
      <c r="N225" s="79"/>
      <c r="O225" s="79"/>
      <c r="P225" s="79"/>
      <c r="Q225" s="79"/>
      <c r="R225" s="79"/>
      <c r="S225" s="79"/>
    </row>
    <row r="226" spans="1:19" s="20" customFormat="1" x14ac:dyDescent="0.25">
      <c r="A226" s="79"/>
      <c r="B226" s="79"/>
      <c r="C226" s="79"/>
      <c r="D226" s="79"/>
      <c r="E226" s="79"/>
      <c r="F226" s="79"/>
      <c r="G226" s="79"/>
      <c r="H226" s="79"/>
      <c r="I226" s="79"/>
      <c r="J226" s="79"/>
      <c r="K226" s="79"/>
      <c r="L226" s="79"/>
      <c r="M226" s="79"/>
      <c r="N226" s="79"/>
      <c r="O226" s="79"/>
      <c r="P226" s="79"/>
      <c r="Q226" s="79"/>
      <c r="R226" s="79"/>
      <c r="S226" s="79"/>
    </row>
    <row r="227" spans="1:19" s="20" customFormat="1" x14ac:dyDescent="0.25">
      <c r="A227" s="79"/>
      <c r="B227" s="79"/>
      <c r="C227" s="79"/>
      <c r="D227" s="79"/>
      <c r="E227" s="79"/>
      <c r="F227" s="79"/>
      <c r="G227" s="79"/>
      <c r="H227" s="79"/>
      <c r="I227" s="79"/>
      <c r="J227" s="79"/>
      <c r="K227" s="79"/>
      <c r="L227" s="79"/>
      <c r="M227" s="79"/>
      <c r="N227" s="79"/>
      <c r="O227" s="79"/>
      <c r="P227" s="79"/>
      <c r="Q227" s="79"/>
      <c r="R227" s="79"/>
      <c r="S227" s="79"/>
    </row>
    <row r="228" spans="1:19" s="20" customFormat="1" x14ac:dyDescent="0.25">
      <c r="A228" s="79"/>
      <c r="B228" s="79"/>
      <c r="C228" s="79"/>
      <c r="D228" s="79"/>
      <c r="E228" s="79"/>
      <c r="F228" s="79"/>
      <c r="G228" s="79"/>
      <c r="H228" s="79"/>
      <c r="I228" s="79"/>
      <c r="J228" s="79"/>
      <c r="K228" s="79"/>
      <c r="L228" s="79"/>
      <c r="M228" s="79"/>
      <c r="N228" s="79"/>
      <c r="O228" s="79"/>
      <c r="P228" s="79"/>
      <c r="Q228" s="79"/>
      <c r="R228" s="79"/>
      <c r="S228" s="79"/>
    </row>
    <row r="229" spans="1:19" s="20" customFormat="1" x14ac:dyDescent="0.25">
      <c r="A229" s="79"/>
      <c r="B229" s="79"/>
      <c r="C229" s="79"/>
      <c r="D229" s="79"/>
      <c r="E229" s="79"/>
      <c r="F229" s="79"/>
      <c r="G229" s="79"/>
      <c r="H229" s="79"/>
      <c r="I229" s="79"/>
      <c r="J229" s="79"/>
      <c r="K229" s="79"/>
      <c r="L229" s="79"/>
      <c r="M229" s="79"/>
      <c r="N229" s="79"/>
      <c r="O229" s="79"/>
      <c r="P229" s="79"/>
      <c r="Q229" s="79"/>
      <c r="R229" s="79"/>
      <c r="S229" s="79"/>
    </row>
    <row r="230" spans="1:19" s="20" customFormat="1" x14ac:dyDescent="0.25">
      <c r="A230" s="79"/>
      <c r="B230" s="79"/>
      <c r="C230" s="79"/>
      <c r="D230" s="79"/>
      <c r="E230" s="79"/>
      <c r="F230" s="79"/>
      <c r="G230" s="79"/>
      <c r="H230" s="79"/>
      <c r="I230" s="79"/>
      <c r="J230" s="79"/>
      <c r="K230" s="79"/>
      <c r="L230" s="79"/>
      <c r="M230" s="79"/>
      <c r="N230" s="79"/>
      <c r="O230" s="79"/>
      <c r="P230" s="79"/>
      <c r="Q230" s="79"/>
      <c r="R230" s="79"/>
      <c r="S230" s="79"/>
    </row>
    <row r="231" spans="1:19" s="20" customFormat="1" x14ac:dyDescent="0.25">
      <c r="A231" s="79"/>
      <c r="B231" s="79"/>
      <c r="C231" s="79"/>
      <c r="D231" s="79"/>
      <c r="E231" s="79"/>
      <c r="F231" s="79"/>
      <c r="G231" s="79"/>
      <c r="H231" s="79"/>
      <c r="I231" s="79"/>
      <c r="J231" s="79"/>
      <c r="K231" s="79"/>
      <c r="L231" s="79"/>
      <c r="M231" s="79"/>
      <c r="N231" s="79"/>
      <c r="O231" s="79"/>
      <c r="P231" s="79"/>
      <c r="Q231" s="79"/>
      <c r="R231" s="79"/>
      <c r="S231" s="79"/>
    </row>
    <row r="232" spans="1:19" s="20" customFormat="1" x14ac:dyDescent="0.25">
      <c r="A232" s="79"/>
      <c r="B232" s="79"/>
      <c r="C232" s="79"/>
      <c r="D232" s="79"/>
      <c r="E232" s="79"/>
      <c r="F232" s="79"/>
      <c r="G232" s="79"/>
      <c r="H232" s="79"/>
      <c r="I232" s="79"/>
      <c r="J232" s="79"/>
      <c r="K232" s="79"/>
      <c r="L232" s="79"/>
      <c r="M232" s="79"/>
      <c r="N232" s="79"/>
      <c r="O232" s="79"/>
      <c r="P232" s="79"/>
      <c r="Q232" s="79"/>
      <c r="R232" s="79"/>
      <c r="S232" s="79"/>
    </row>
    <row r="233" spans="1:19" s="20" customFormat="1" x14ac:dyDescent="0.25">
      <c r="A233" s="79"/>
      <c r="B233" s="79"/>
      <c r="C233" s="79"/>
      <c r="D233" s="79"/>
      <c r="E233" s="79"/>
      <c r="F233" s="79"/>
      <c r="G233" s="79"/>
      <c r="H233" s="79"/>
      <c r="I233" s="79"/>
      <c r="J233" s="79"/>
      <c r="K233" s="79"/>
      <c r="L233" s="79"/>
      <c r="M233" s="79"/>
      <c r="N233" s="79"/>
      <c r="O233" s="79"/>
      <c r="P233" s="79"/>
      <c r="Q233" s="79"/>
      <c r="R233" s="79"/>
      <c r="S233" s="79"/>
    </row>
    <row r="234" spans="1:19" s="20" customFormat="1" x14ac:dyDescent="0.25">
      <c r="A234" s="79"/>
      <c r="B234" s="79"/>
      <c r="C234" s="79"/>
      <c r="D234" s="79"/>
      <c r="E234" s="79"/>
      <c r="F234" s="79"/>
      <c r="G234" s="79"/>
      <c r="H234" s="79"/>
      <c r="I234" s="79"/>
      <c r="J234" s="79"/>
      <c r="K234" s="79"/>
      <c r="L234" s="79"/>
      <c r="M234" s="79"/>
      <c r="N234" s="79"/>
      <c r="O234" s="79"/>
      <c r="P234" s="79"/>
      <c r="Q234" s="79"/>
      <c r="R234" s="79"/>
      <c r="S234" s="79"/>
    </row>
    <row r="235" spans="1:19" s="20" customFormat="1" x14ac:dyDescent="0.25">
      <c r="A235" s="79"/>
      <c r="B235" s="79"/>
      <c r="C235" s="79"/>
      <c r="D235" s="79"/>
      <c r="E235" s="79"/>
      <c r="F235" s="79"/>
      <c r="G235" s="79"/>
      <c r="H235" s="79"/>
      <c r="I235" s="79"/>
      <c r="J235" s="79"/>
      <c r="K235" s="79"/>
      <c r="L235" s="79"/>
      <c r="M235" s="79"/>
      <c r="N235" s="79"/>
      <c r="O235" s="79"/>
      <c r="P235" s="79"/>
      <c r="Q235" s="79"/>
      <c r="R235" s="79"/>
      <c r="S235" s="79"/>
    </row>
    <row r="236" spans="1:19" s="20" customFormat="1" x14ac:dyDescent="0.25">
      <c r="A236" s="79"/>
      <c r="B236" s="79"/>
      <c r="C236" s="79"/>
      <c r="D236" s="79"/>
      <c r="E236" s="79"/>
      <c r="F236" s="79"/>
      <c r="G236" s="79"/>
      <c r="H236" s="79"/>
      <c r="I236" s="79"/>
      <c r="J236" s="79"/>
      <c r="K236" s="79"/>
      <c r="L236" s="79"/>
      <c r="M236" s="79"/>
      <c r="N236" s="79"/>
      <c r="O236" s="79"/>
      <c r="P236" s="79"/>
      <c r="Q236" s="79"/>
      <c r="R236" s="79"/>
      <c r="S236" s="79"/>
    </row>
    <row r="237" spans="1:19" s="20" customFormat="1" x14ac:dyDescent="0.25">
      <c r="A237" s="79"/>
      <c r="B237" s="79"/>
      <c r="C237" s="79"/>
      <c r="D237" s="79"/>
      <c r="E237" s="79"/>
      <c r="F237" s="79"/>
      <c r="G237" s="79"/>
      <c r="H237" s="79"/>
      <c r="I237" s="79"/>
      <c r="J237" s="79"/>
      <c r="K237" s="79"/>
      <c r="L237" s="79"/>
      <c r="M237" s="79"/>
      <c r="N237" s="79"/>
      <c r="O237" s="79"/>
      <c r="P237" s="79"/>
      <c r="Q237" s="79"/>
      <c r="R237" s="79"/>
      <c r="S237" s="79"/>
    </row>
    <row r="238" spans="1:19" s="20" customFormat="1" x14ac:dyDescent="0.25">
      <c r="A238" s="79"/>
      <c r="B238" s="79"/>
      <c r="C238" s="79"/>
      <c r="D238" s="79"/>
      <c r="E238" s="79"/>
      <c r="F238" s="79"/>
      <c r="G238" s="79"/>
      <c r="H238" s="79"/>
      <c r="I238" s="79"/>
      <c r="J238" s="79"/>
      <c r="K238" s="79"/>
      <c r="L238" s="79"/>
      <c r="M238" s="79"/>
      <c r="N238" s="79"/>
      <c r="O238" s="79"/>
      <c r="P238" s="79"/>
      <c r="Q238" s="79"/>
      <c r="R238" s="79"/>
      <c r="S238" s="79"/>
    </row>
    <row r="239" spans="1:19" s="20" customFormat="1" x14ac:dyDescent="0.25">
      <c r="A239" s="79"/>
      <c r="B239" s="79"/>
      <c r="C239" s="79"/>
      <c r="D239" s="79"/>
      <c r="E239" s="79"/>
      <c r="F239" s="79"/>
      <c r="G239" s="79"/>
      <c r="H239" s="79"/>
      <c r="I239" s="79"/>
      <c r="J239" s="79"/>
      <c r="K239" s="79"/>
      <c r="L239" s="79"/>
      <c r="M239" s="79"/>
      <c r="N239" s="79"/>
      <c r="O239" s="79"/>
      <c r="P239" s="79"/>
      <c r="Q239" s="79"/>
      <c r="R239" s="79"/>
      <c r="S239" s="79"/>
    </row>
    <row r="240" spans="1:19" s="20" customFormat="1" x14ac:dyDescent="0.25">
      <c r="A240" s="79"/>
      <c r="B240" s="79"/>
      <c r="C240" s="79"/>
      <c r="D240" s="79"/>
      <c r="E240" s="79"/>
      <c r="F240" s="79"/>
      <c r="G240" s="79"/>
      <c r="H240" s="79"/>
      <c r="I240" s="79"/>
      <c r="J240" s="79"/>
      <c r="K240" s="79"/>
      <c r="L240" s="79"/>
      <c r="M240" s="79"/>
      <c r="N240" s="79"/>
      <c r="O240" s="79"/>
      <c r="P240" s="79"/>
      <c r="Q240" s="79"/>
      <c r="R240" s="79"/>
      <c r="S240" s="79"/>
    </row>
    <row r="241" spans="1:19" s="20" customFormat="1" x14ac:dyDescent="0.25">
      <c r="A241" s="79"/>
      <c r="B241" s="79"/>
      <c r="C241" s="79"/>
      <c r="D241" s="79"/>
      <c r="E241" s="79"/>
      <c r="F241" s="79"/>
      <c r="G241" s="79"/>
      <c r="H241" s="79"/>
      <c r="I241" s="79"/>
      <c r="J241" s="79"/>
      <c r="K241" s="79"/>
      <c r="L241" s="79"/>
      <c r="M241" s="79"/>
      <c r="N241" s="79"/>
      <c r="O241" s="79"/>
      <c r="P241" s="79"/>
      <c r="Q241" s="79"/>
      <c r="R241" s="79"/>
      <c r="S241" s="79"/>
    </row>
    <row r="242" spans="1:19" s="20" customFormat="1" x14ac:dyDescent="0.25">
      <c r="A242" s="79"/>
      <c r="B242" s="79"/>
      <c r="C242" s="79"/>
      <c r="D242" s="79"/>
      <c r="E242" s="79"/>
      <c r="F242" s="79"/>
      <c r="G242" s="79"/>
      <c r="H242" s="79"/>
      <c r="I242" s="79"/>
      <c r="J242" s="79"/>
      <c r="K242" s="79"/>
      <c r="L242" s="79"/>
      <c r="M242" s="79"/>
      <c r="N242" s="79"/>
      <c r="O242" s="79"/>
      <c r="P242" s="79"/>
      <c r="Q242" s="79"/>
      <c r="R242" s="79"/>
      <c r="S242" s="79"/>
    </row>
    <row r="243" spans="1:19" s="20" customFormat="1" x14ac:dyDescent="0.25">
      <c r="A243" s="79"/>
      <c r="B243" s="79"/>
      <c r="C243" s="79"/>
      <c r="D243" s="79"/>
      <c r="E243" s="79"/>
      <c r="F243" s="79"/>
      <c r="G243" s="79"/>
      <c r="H243" s="79"/>
      <c r="I243" s="79"/>
      <c r="J243" s="79"/>
      <c r="K243" s="79"/>
      <c r="L243" s="79"/>
      <c r="M243" s="79"/>
      <c r="N243" s="79"/>
      <c r="O243" s="79"/>
      <c r="P243" s="79"/>
      <c r="Q243" s="79"/>
      <c r="R243" s="79"/>
      <c r="S243" s="79"/>
    </row>
    <row r="244" spans="1:19" s="20" customFormat="1" x14ac:dyDescent="0.25">
      <c r="A244" s="79"/>
      <c r="B244" s="79"/>
      <c r="C244" s="79"/>
      <c r="D244" s="79"/>
      <c r="E244" s="79"/>
      <c r="F244" s="79"/>
      <c r="G244" s="79"/>
      <c r="H244" s="79"/>
      <c r="I244" s="79"/>
      <c r="J244" s="79"/>
      <c r="K244" s="79"/>
      <c r="L244" s="79"/>
      <c r="M244" s="79"/>
      <c r="N244" s="79"/>
      <c r="O244" s="79"/>
      <c r="P244" s="79"/>
      <c r="Q244" s="79"/>
      <c r="R244" s="79"/>
      <c r="S244" s="79"/>
    </row>
    <row r="245" spans="1:19" s="20" customFormat="1" x14ac:dyDescent="0.25">
      <c r="A245" s="79"/>
      <c r="B245" s="79"/>
      <c r="C245" s="79"/>
      <c r="D245" s="79"/>
      <c r="E245" s="79"/>
      <c r="F245" s="79"/>
      <c r="G245" s="79"/>
      <c r="H245" s="79"/>
      <c r="I245" s="79"/>
      <c r="J245" s="79"/>
      <c r="K245" s="79"/>
      <c r="L245" s="79"/>
      <c r="M245" s="79"/>
      <c r="N245" s="79"/>
      <c r="O245" s="79"/>
      <c r="P245" s="79"/>
      <c r="Q245" s="79"/>
      <c r="R245" s="79"/>
      <c r="S245" s="79"/>
    </row>
    <row r="246" spans="1:19" s="20" customFormat="1" x14ac:dyDescent="0.25">
      <c r="A246" s="79"/>
      <c r="B246" s="79"/>
      <c r="C246" s="79"/>
      <c r="D246" s="79"/>
      <c r="E246" s="79"/>
      <c r="F246" s="79"/>
      <c r="G246" s="79"/>
      <c r="H246" s="79"/>
      <c r="I246" s="79"/>
      <c r="J246" s="79"/>
      <c r="K246" s="79"/>
      <c r="L246" s="79"/>
      <c r="M246" s="79"/>
      <c r="N246" s="79"/>
      <c r="O246" s="79"/>
      <c r="P246" s="79"/>
      <c r="Q246" s="79"/>
      <c r="R246" s="79"/>
      <c r="S246" s="79"/>
    </row>
    <row r="247" spans="1:19" s="20" customFormat="1" x14ac:dyDescent="0.25">
      <c r="A247" s="79"/>
      <c r="B247" s="79"/>
      <c r="C247" s="79"/>
      <c r="D247" s="79"/>
      <c r="E247" s="79"/>
      <c r="F247" s="79"/>
      <c r="G247" s="79"/>
      <c r="H247" s="79"/>
      <c r="I247" s="79"/>
      <c r="J247" s="79"/>
      <c r="K247" s="79"/>
      <c r="L247" s="79"/>
      <c r="M247" s="79"/>
      <c r="N247" s="79"/>
      <c r="O247" s="79"/>
      <c r="P247" s="79"/>
      <c r="Q247" s="79"/>
      <c r="R247" s="79"/>
      <c r="S247" s="79"/>
    </row>
    <row r="248" spans="1:19" s="20" customFormat="1" x14ac:dyDescent="0.25">
      <c r="A248" s="79"/>
      <c r="B248" s="79"/>
      <c r="C248" s="79"/>
      <c r="D248" s="79"/>
      <c r="E248" s="79"/>
      <c r="F248" s="79"/>
      <c r="G248" s="79"/>
      <c r="H248" s="79"/>
      <c r="I248" s="79"/>
      <c r="J248" s="79"/>
      <c r="K248" s="79"/>
      <c r="L248" s="79"/>
      <c r="M248" s="79"/>
      <c r="N248" s="79"/>
      <c r="O248" s="79"/>
      <c r="P248" s="79"/>
      <c r="Q248" s="79"/>
      <c r="R248" s="79"/>
      <c r="S248" s="79"/>
    </row>
    <row r="249" spans="1:19" s="20" customFormat="1" x14ac:dyDescent="0.25">
      <c r="A249" s="79"/>
      <c r="B249" s="79"/>
      <c r="C249" s="79"/>
      <c r="D249" s="79"/>
      <c r="E249" s="79"/>
      <c r="F249" s="79"/>
      <c r="G249" s="79"/>
      <c r="H249" s="79"/>
      <c r="I249" s="79"/>
      <c r="J249" s="79"/>
      <c r="K249" s="79"/>
      <c r="L249" s="79"/>
      <c r="M249" s="79"/>
      <c r="N249" s="79"/>
      <c r="O249" s="79"/>
      <c r="P249" s="79"/>
      <c r="Q249" s="79"/>
      <c r="R249" s="79"/>
      <c r="S249" s="79"/>
    </row>
    <row r="250" spans="1:19" s="20" customFormat="1" x14ac:dyDescent="0.25">
      <c r="A250" s="79"/>
      <c r="B250" s="79"/>
      <c r="C250" s="79"/>
      <c r="D250" s="79"/>
      <c r="E250" s="79"/>
      <c r="F250" s="79"/>
      <c r="G250" s="79"/>
      <c r="H250" s="79"/>
      <c r="I250" s="79"/>
      <c r="J250" s="79"/>
      <c r="K250" s="79"/>
      <c r="L250" s="79"/>
      <c r="M250" s="79"/>
      <c r="N250" s="79"/>
      <c r="O250" s="79"/>
      <c r="P250" s="79"/>
      <c r="Q250" s="79"/>
      <c r="R250" s="79"/>
      <c r="S250" s="79"/>
    </row>
    <row r="251" spans="1:19" s="20" customFormat="1" x14ac:dyDescent="0.25">
      <c r="A251" s="79"/>
      <c r="B251" s="79"/>
      <c r="C251" s="79"/>
      <c r="D251" s="79"/>
      <c r="E251" s="79"/>
      <c r="F251" s="79"/>
      <c r="G251" s="79"/>
      <c r="H251" s="79"/>
      <c r="I251" s="79"/>
      <c r="J251" s="79"/>
      <c r="K251" s="79"/>
      <c r="L251" s="79"/>
      <c r="M251" s="79"/>
      <c r="N251" s="79"/>
      <c r="O251" s="79"/>
      <c r="P251" s="79"/>
      <c r="Q251" s="79"/>
      <c r="R251" s="79"/>
      <c r="S251" s="79"/>
    </row>
    <row r="252" spans="1:19" s="20" customFormat="1" x14ac:dyDescent="0.25">
      <c r="A252" s="79"/>
      <c r="B252" s="79"/>
      <c r="C252" s="79"/>
      <c r="D252" s="79"/>
      <c r="E252" s="79"/>
      <c r="F252" s="79"/>
      <c r="G252" s="79"/>
      <c r="H252" s="79"/>
      <c r="I252" s="79"/>
      <c r="J252" s="79"/>
      <c r="K252" s="79"/>
      <c r="L252" s="79"/>
      <c r="M252" s="79"/>
      <c r="N252" s="79"/>
      <c r="O252" s="79"/>
      <c r="P252" s="79"/>
      <c r="Q252" s="79"/>
      <c r="R252" s="79"/>
      <c r="S252" s="79"/>
    </row>
    <row r="253" spans="1:19" s="20" customFormat="1" x14ac:dyDescent="0.25">
      <c r="A253" s="79"/>
      <c r="B253" s="79"/>
      <c r="C253" s="79"/>
      <c r="D253" s="79"/>
      <c r="E253" s="79"/>
      <c r="F253" s="79"/>
      <c r="G253" s="79"/>
      <c r="H253" s="79"/>
      <c r="I253" s="79"/>
      <c r="J253" s="79"/>
      <c r="K253" s="79"/>
      <c r="L253" s="79"/>
      <c r="M253" s="79"/>
      <c r="N253" s="79"/>
      <c r="O253" s="79"/>
      <c r="P253" s="79"/>
      <c r="Q253" s="79"/>
      <c r="R253" s="79"/>
      <c r="S253" s="79"/>
    </row>
    <row r="254" spans="1:19" s="20" customFormat="1" x14ac:dyDescent="0.25">
      <c r="A254" s="79"/>
      <c r="B254" s="79"/>
      <c r="C254" s="79"/>
      <c r="D254" s="79"/>
      <c r="E254" s="79"/>
      <c r="F254" s="79"/>
      <c r="G254" s="79"/>
      <c r="H254" s="79"/>
      <c r="I254" s="79"/>
      <c r="J254" s="79"/>
      <c r="K254" s="79"/>
      <c r="L254" s="79"/>
      <c r="M254" s="79"/>
      <c r="N254" s="79"/>
      <c r="O254" s="79"/>
      <c r="P254" s="79"/>
      <c r="Q254" s="79"/>
      <c r="R254" s="79"/>
      <c r="S254" s="79"/>
    </row>
    <row r="255" spans="1:19" s="20" customFormat="1" x14ac:dyDescent="0.25">
      <c r="A255" s="79"/>
      <c r="B255" s="79"/>
      <c r="C255" s="79"/>
      <c r="D255" s="79"/>
      <c r="E255" s="79"/>
      <c r="F255" s="79"/>
      <c r="G255" s="79"/>
      <c r="H255" s="79"/>
      <c r="I255" s="79"/>
      <c r="J255" s="79"/>
      <c r="K255" s="79"/>
      <c r="L255" s="79"/>
      <c r="M255" s="79"/>
      <c r="N255" s="79"/>
      <c r="O255" s="79"/>
      <c r="P255" s="79"/>
      <c r="Q255" s="79"/>
      <c r="R255" s="79"/>
      <c r="S255" s="79"/>
    </row>
    <row r="256" spans="1:19" s="20" customFormat="1" x14ac:dyDescent="0.25">
      <c r="A256" s="79"/>
      <c r="B256" s="79"/>
      <c r="C256" s="79"/>
      <c r="D256" s="79"/>
      <c r="E256" s="79"/>
      <c r="F256" s="79"/>
      <c r="G256" s="79"/>
      <c r="H256" s="79"/>
      <c r="I256" s="79"/>
      <c r="J256" s="79"/>
      <c r="K256" s="79"/>
      <c r="L256" s="79"/>
      <c r="M256" s="79"/>
      <c r="N256" s="79"/>
      <c r="O256" s="79"/>
      <c r="P256" s="79"/>
      <c r="Q256" s="79"/>
      <c r="R256" s="79"/>
      <c r="S256" s="79"/>
    </row>
    <row r="257" spans="1:19" s="20" customFormat="1" x14ac:dyDescent="0.25">
      <c r="A257" s="79"/>
      <c r="B257" s="79"/>
      <c r="C257" s="79"/>
      <c r="D257" s="79"/>
      <c r="E257" s="79"/>
      <c r="F257" s="79"/>
      <c r="G257" s="79"/>
      <c r="H257" s="79"/>
      <c r="I257" s="79"/>
      <c r="J257" s="79"/>
      <c r="K257" s="79"/>
      <c r="L257" s="79"/>
      <c r="M257" s="79"/>
      <c r="N257" s="79"/>
      <c r="O257" s="79"/>
      <c r="P257" s="79"/>
      <c r="Q257" s="79"/>
      <c r="R257" s="79"/>
      <c r="S257" s="79"/>
    </row>
    <row r="258" spans="1:19" s="20" customFormat="1" x14ac:dyDescent="0.25">
      <c r="A258" s="79"/>
      <c r="B258" s="79"/>
      <c r="C258" s="79"/>
      <c r="D258" s="79"/>
      <c r="E258" s="79"/>
      <c r="F258" s="79"/>
      <c r="G258" s="79"/>
      <c r="H258" s="79"/>
      <c r="I258" s="79"/>
      <c r="J258" s="79"/>
      <c r="K258" s="79"/>
      <c r="L258" s="79"/>
      <c r="M258" s="79"/>
      <c r="N258" s="79"/>
      <c r="O258" s="79"/>
      <c r="P258" s="79"/>
      <c r="Q258" s="79"/>
      <c r="R258" s="79"/>
      <c r="S258" s="79"/>
    </row>
    <row r="259" spans="1:19" s="20" customFormat="1" x14ac:dyDescent="0.25">
      <c r="A259" s="79"/>
      <c r="B259" s="79"/>
      <c r="C259" s="79"/>
      <c r="D259" s="79"/>
      <c r="E259" s="79"/>
      <c r="F259" s="79"/>
      <c r="G259" s="79"/>
      <c r="H259" s="79"/>
      <c r="I259" s="79"/>
      <c r="J259" s="79"/>
      <c r="K259" s="79"/>
      <c r="L259" s="79"/>
      <c r="M259" s="79"/>
      <c r="N259" s="79"/>
      <c r="O259" s="79"/>
      <c r="P259" s="79"/>
      <c r="Q259" s="79"/>
      <c r="R259" s="79"/>
      <c r="S259" s="79"/>
    </row>
    <row r="260" spans="1:19" s="20" customFormat="1" x14ac:dyDescent="0.25">
      <c r="A260" s="79"/>
      <c r="B260" s="79"/>
      <c r="C260" s="79"/>
      <c r="D260" s="79"/>
      <c r="E260" s="79"/>
      <c r="F260" s="79"/>
      <c r="G260" s="79"/>
      <c r="H260" s="79"/>
      <c r="I260" s="79"/>
      <c r="J260" s="79"/>
      <c r="K260" s="79"/>
      <c r="L260" s="79"/>
      <c r="M260" s="79"/>
      <c r="N260" s="79"/>
      <c r="O260" s="79"/>
      <c r="P260" s="79"/>
      <c r="Q260" s="79"/>
      <c r="R260" s="79"/>
      <c r="S260" s="79"/>
    </row>
    <row r="261" spans="1:19" s="20" customFormat="1" x14ac:dyDescent="0.25">
      <c r="A261" s="79"/>
      <c r="B261" s="79"/>
      <c r="C261" s="79"/>
      <c r="D261" s="79"/>
      <c r="E261" s="79"/>
      <c r="F261" s="79"/>
      <c r="G261" s="79"/>
      <c r="H261" s="79"/>
      <c r="I261" s="79"/>
      <c r="J261" s="79"/>
      <c r="K261" s="79"/>
      <c r="L261" s="79"/>
      <c r="M261" s="79"/>
      <c r="N261" s="79"/>
      <c r="O261" s="79"/>
      <c r="P261" s="79"/>
      <c r="Q261" s="79"/>
      <c r="R261" s="79"/>
      <c r="S261" s="79"/>
    </row>
    <row r="262" spans="1:19" s="20" customFormat="1" x14ac:dyDescent="0.25">
      <c r="A262" s="79"/>
      <c r="B262" s="79"/>
      <c r="C262" s="79"/>
      <c r="D262" s="79"/>
      <c r="E262" s="79"/>
      <c r="F262" s="79"/>
      <c r="G262" s="79"/>
      <c r="H262" s="79"/>
      <c r="I262" s="79"/>
      <c r="J262" s="79"/>
      <c r="K262" s="79"/>
      <c r="L262" s="79"/>
      <c r="M262" s="79"/>
      <c r="N262" s="79"/>
      <c r="O262" s="79"/>
      <c r="P262" s="79"/>
      <c r="Q262" s="79"/>
      <c r="R262" s="79"/>
      <c r="S262" s="79"/>
    </row>
    <row r="263" spans="1:19" s="20" customFormat="1" x14ac:dyDescent="0.25">
      <c r="A263" s="79"/>
      <c r="B263" s="79"/>
      <c r="C263" s="79"/>
      <c r="D263" s="79"/>
      <c r="E263" s="79"/>
      <c r="F263" s="79"/>
      <c r="G263" s="79"/>
      <c r="H263" s="79"/>
      <c r="I263" s="79"/>
      <c r="J263" s="79"/>
      <c r="K263" s="79"/>
      <c r="L263" s="79"/>
      <c r="M263" s="79"/>
      <c r="N263" s="79"/>
      <c r="O263" s="79"/>
      <c r="P263" s="79"/>
      <c r="Q263" s="79"/>
      <c r="R263" s="79"/>
      <c r="S263" s="79"/>
    </row>
    <row r="264" spans="1:19" s="20" customFormat="1" x14ac:dyDescent="0.25">
      <c r="A264" s="79"/>
      <c r="B264" s="79"/>
      <c r="C264" s="79"/>
      <c r="D264" s="79"/>
      <c r="E264" s="79"/>
      <c r="F264" s="79"/>
      <c r="G264" s="79"/>
      <c r="H264" s="79"/>
      <c r="I264" s="79"/>
      <c r="J264" s="79"/>
      <c r="K264" s="79"/>
      <c r="L264" s="79"/>
      <c r="M264" s="79"/>
      <c r="N264" s="79"/>
      <c r="O264" s="79"/>
      <c r="P264" s="79"/>
      <c r="Q264" s="79"/>
      <c r="R264" s="79"/>
      <c r="S264" s="79"/>
    </row>
    <row r="265" spans="1:19" s="20" customFormat="1" x14ac:dyDescent="0.25">
      <c r="A265" s="79"/>
      <c r="B265" s="79"/>
      <c r="C265" s="79"/>
      <c r="D265" s="79"/>
      <c r="E265" s="79"/>
      <c r="F265" s="79"/>
      <c r="G265" s="79"/>
      <c r="H265" s="79"/>
      <c r="I265" s="79"/>
      <c r="J265" s="79"/>
      <c r="K265" s="79"/>
      <c r="L265" s="79"/>
      <c r="M265" s="79"/>
      <c r="N265" s="79"/>
      <c r="O265" s="79"/>
      <c r="P265" s="79"/>
      <c r="Q265" s="79"/>
      <c r="R265" s="79"/>
      <c r="S265" s="79"/>
    </row>
    <row r="266" spans="1:19" s="20" customFormat="1" x14ac:dyDescent="0.25">
      <c r="A266" s="79"/>
      <c r="B266" s="79"/>
      <c r="C266" s="79"/>
      <c r="D266" s="79"/>
      <c r="E266" s="79"/>
      <c r="F266" s="79"/>
      <c r="G266" s="79"/>
      <c r="H266" s="79"/>
      <c r="I266" s="79"/>
      <c r="J266" s="79"/>
      <c r="K266" s="79"/>
      <c r="L266" s="79"/>
      <c r="M266" s="79"/>
      <c r="N266" s="79"/>
      <c r="O266" s="79"/>
      <c r="P266" s="79"/>
      <c r="Q266" s="79"/>
      <c r="R266" s="79"/>
      <c r="S266" s="79"/>
    </row>
    <row r="267" spans="1:19" s="20" customFormat="1" x14ac:dyDescent="0.25">
      <c r="A267" s="79"/>
      <c r="B267" s="79"/>
      <c r="C267" s="79"/>
      <c r="D267" s="79"/>
      <c r="E267" s="79"/>
      <c r="F267" s="79"/>
      <c r="G267" s="79"/>
      <c r="H267" s="79"/>
      <c r="I267" s="79"/>
      <c r="J267" s="79"/>
      <c r="K267" s="79"/>
      <c r="L267" s="79"/>
      <c r="M267" s="79"/>
      <c r="N267" s="79"/>
      <c r="O267" s="79"/>
      <c r="P267" s="79"/>
      <c r="Q267" s="79"/>
      <c r="R267" s="79"/>
      <c r="S267" s="79"/>
    </row>
    <row r="268" spans="1:19" s="20" customFormat="1" x14ac:dyDescent="0.25">
      <c r="A268" s="79"/>
      <c r="B268" s="79"/>
      <c r="C268" s="79"/>
      <c r="D268" s="79"/>
      <c r="E268" s="79"/>
      <c r="F268" s="79"/>
      <c r="G268" s="79"/>
      <c r="H268" s="79"/>
      <c r="I268" s="79"/>
      <c r="J268" s="79"/>
      <c r="K268" s="79"/>
      <c r="L268" s="79"/>
      <c r="M268" s="79"/>
      <c r="N268" s="79"/>
      <c r="O268" s="79"/>
      <c r="P268" s="79"/>
      <c r="Q268" s="79"/>
      <c r="R268" s="79"/>
      <c r="S268" s="79"/>
    </row>
    <row r="269" spans="1:19" s="20" customFormat="1" x14ac:dyDescent="0.25">
      <c r="A269" s="79"/>
      <c r="B269" s="79"/>
      <c r="C269" s="79"/>
      <c r="D269" s="79"/>
      <c r="E269" s="79"/>
      <c r="F269" s="79"/>
      <c r="G269" s="79"/>
      <c r="H269" s="79"/>
      <c r="I269" s="79"/>
      <c r="J269" s="79"/>
      <c r="K269" s="79"/>
      <c r="L269" s="79"/>
      <c r="M269" s="79"/>
      <c r="N269" s="79"/>
      <c r="O269" s="79"/>
      <c r="P269" s="79"/>
      <c r="Q269" s="79"/>
      <c r="R269" s="79"/>
      <c r="S269" s="79"/>
    </row>
    <row r="270" spans="1:19" s="20" customFormat="1" x14ac:dyDescent="0.25">
      <c r="A270" s="79"/>
      <c r="B270" s="79"/>
      <c r="C270" s="79"/>
      <c r="D270" s="79"/>
      <c r="E270" s="79"/>
      <c r="F270" s="79"/>
      <c r="G270" s="79"/>
      <c r="H270" s="79"/>
      <c r="I270" s="79"/>
      <c r="J270" s="79"/>
      <c r="K270" s="79"/>
      <c r="L270" s="79"/>
      <c r="M270" s="79"/>
      <c r="N270" s="79"/>
      <c r="O270" s="79"/>
      <c r="P270" s="79"/>
      <c r="Q270" s="79"/>
      <c r="R270" s="79"/>
      <c r="S270" s="79"/>
    </row>
    <row r="271" spans="1:19" s="20" customFormat="1" x14ac:dyDescent="0.25">
      <c r="A271" s="79"/>
      <c r="B271" s="79"/>
      <c r="C271" s="79"/>
      <c r="D271" s="79"/>
      <c r="E271" s="79"/>
      <c r="F271" s="79"/>
      <c r="G271" s="79"/>
      <c r="H271" s="79"/>
      <c r="I271" s="79"/>
      <c r="J271" s="79"/>
      <c r="K271" s="79"/>
      <c r="L271" s="79"/>
      <c r="M271" s="79"/>
      <c r="N271" s="79"/>
      <c r="O271" s="79"/>
      <c r="P271" s="79"/>
      <c r="Q271" s="79"/>
      <c r="R271" s="79"/>
      <c r="S271" s="79"/>
    </row>
    <row r="272" spans="1:19" s="20" customFormat="1" x14ac:dyDescent="0.25">
      <c r="A272" s="79"/>
      <c r="B272" s="79"/>
      <c r="C272" s="79"/>
      <c r="D272" s="79"/>
      <c r="E272" s="79"/>
      <c r="F272" s="79"/>
      <c r="G272" s="79"/>
      <c r="H272" s="79"/>
      <c r="I272" s="79"/>
      <c r="J272" s="79"/>
      <c r="K272" s="79"/>
      <c r="L272" s="79"/>
      <c r="M272" s="79"/>
      <c r="N272" s="79"/>
      <c r="O272" s="79"/>
      <c r="P272" s="79"/>
      <c r="Q272" s="79"/>
      <c r="R272" s="79"/>
      <c r="S272" s="79"/>
    </row>
  </sheetData>
  <sheetProtection algorithmName="SHA-512" hashValue="18M2C0g7AzXkGIpTY67U+mypewRqSlGjJHDVFsP0bHi/KmYpciIsOLeB3k/ydQjrEA1RMY2/dG/hvq1smu6jCg==" saltValue="P7VpsiWG4lilquDEafsv1g==" spinCount="100000" sheet="1" objects="1" scenarios="1"/>
  <mergeCells count="9">
    <mergeCell ref="S3:S6"/>
    <mergeCell ref="C3:J4"/>
    <mergeCell ref="A3:A6"/>
    <mergeCell ref="K6:R6"/>
    <mergeCell ref="A1:J1"/>
    <mergeCell ref="B3:B6"/>
    <mergeCell ref="C5:E5"/>
    <mergeCell ref="F5:G5"/>
    <mergeCell ref="H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305"/>
  <sheetViews>
    <sheetView workbookViewId="0">
      <pane xSplit="3" ySplit="6" topLeftCell="D7" activePane="bottomRight" state="frozen"/>
      <selection pane="topRight" activeCell="D1" sqref="D1"/>
      <selection pane="bottomLeft" activeCell="A7" sqref="A7"/>
      <selection pane="bottomRight" sqref="A1:J1"/>
    </sheetView>
  </sheetViews>
  <sheetFormatPr baseColWidth="10" defaultRowHeight="15" x14ac:dyDescent="0.25"/>
  <cols>
    <col min="1" max="1" width="4.28515625" style="1" customWidth="1"/>
    <col min="2" max="2" width="66.140625" style="2" bestFit="1" customWidth="1"/>
    <col min="3" max="3" width="15" style="17" customWidth="1"/>
    <col min="4" max="5" width="10.5703125" style="2" customWidth="1"/>
    <col min="6" max="6" width="16" style="2" customWidth="1"/>
    <col min="7" max="7" width="18.5703125" style="2" customWidth="1"/>
    <col min="8" max="8" width="14.7109375" style="2" customWidth="1"/>
    <col min="9" max="10" width="13.140625" style="2" customWidth="1"/>
    <col min="11" max="11" width="11.5703125" style="2" customWidth="1"/>
    <col min="12" max="19" width="15.7109375" style="13" customWidth="1"/>
    <col min="20" max="20" width="20.42578125" style="2" customWidth="1"/>
    <col min="21" max="77" width="11.42578125" style="20"/>
  </cols>
  <sheetData>
    <row r="1" spans="1:77" s="33" customFormat="1" ht="18.75" x14ac:dyDescent="0.3">
      <c r="A1" s="131" t="s">
        <v>74</v>
      </c>
      <c r="B1" s="131"/>
      <c r="C1" s="131"/>
      <c r="D1" s="131"/>
      <c r="E1" s="131"/>
      <c r="F1" s="131"/>
      <c r="G1" s="131"/>
      <c r="H1" s="131"/>
      <c r="I1" s="131"/>
      <c r="J1" s="131"/>
      <c r="K1" s="31"/>
      <c r="L1" s="32"/>
      <c r="M1" s="32"/>
      <c r="N1" s="32"/>
      <c r="O1" s="32"/>
      <c r="P1" s="32"/>
      <c r="Q1" s="32"/>
      <c r="R1" s="32"/>
      <c r="S1" s="32"/>
      <c r="T1" s="31"/>
    </row>
    <row r="2" spans="1:77" s="20" customFormat="1" ht="30" customHeight="1" x14ac:dyDescent="0.25">
      <c r="A2" s="153" t="s">
        <v>193</v>
      </c>
      <c r="B2" s="153"/>
      <c r="C2" s="25"/>
      <c r="D2" s="19"/>
      <c r="E2" s="19"/>
      <c r="F2" s="19"/>
      <c r="G2" s="19"/>
      <c r="H2" s="19"/>
      <c r="I2" s="19"/>
      <c r="J2" s="19"/>
      <c r="K2" s="19"/>
      <c r="L2" s="22"/>
      <c r="M2" s="22"/>
      <c r="N2" s="22"/>
      <c r="O2" s="22"/>
      <c r="P2" s="22"/>
      <c r="Q2" s="22"/>
      <c r="R2" s="22"/>
      <c r="S2" s="22"/>
      <c r="T2" s="19"/>
    </row>
    <row r="3" spans="1:77" x14ac:dyDescent="0.25">
      <c r="A3" s="151" t="s">
        <v>69</v>
      </c>
      <c r="B3" s="152" t="s">
        <v>277</v>
      </c>
      <c r="C3" s="132" t="s">
        <v>149</v>
      </c>
      <c r="D3" s="155" t="s">
        <v>59</v>
      </c>
      <c r="E3" s="155"/>
      <c r="F3" s="155"/>
      <c r="G3" s="155"/>
      <c r="H3" s="155"/>
      <c r="I3" s="155"/>
      <c r="J3" s="155"/>
      <c r="K3" s="155"/>
      <c r="L3" s="83" t="s">
        <v>54</v>
      </c>
      <c r="M3" s="51" t="s">
        <v>54</v>
      </c>
      <c r="N3" s="51" t="s">
        <v>54</v>
      </c>
      <c r="O3" s="51" t="s">
        <v>54</v>
      </c>
      <c r="P3" s="51" t="s">
        <v>55</v>
      </c>
      <c r="Q3" s="51" t="s">
        <v>55</v>
      </c>
      <c r="R3" s="51" t="s">
        <v>55</v>
      </c>
      <c r="S3" s="84" t="s">
        <v>56</v>
      </c>
      <c r="T3" s="138" t="s">
        <v>278</v>
      </c>
    </row>
    <row r="4" spans="1:77" x14ac:dyDescent="0.25">
      <c r="A4" s="151"/>
      <c r="B4" s="152"/>
      <c r="C4" s="133"/>
      <c r="D4" s="155"/>
      <c r="E4" s="155"/>
      <c r="F4" s="155"/>
      <c r="G4" s="155"/>
      <c r="H4" s="155"/>
      <c r="I4" s="155"/>
      <c r="J4" s="155"/>
      <c r="K4" s="155"/>
      <c r="L4" s="85" t="s">
        <v>67</v>
      </c>
      <c r="M4" s="52" t="s">
        <v>58</v>
      </c>
      <c r="N4" s="52" t="s">
        <v>58</v>
      </c>
      <c r="O4" s="52" t="s">
        <v>58</v>
      </c>
      <c r="P4" s="52" t="s">
        <v>67</v>
      </c>
      <c r="Q4" s="52" t="s">
        <v>58</v>
      </c>
      <c r="R4" s="52" t="s">
        <v>58</v>
      </c>
      <c r="S4" s="52" t="s">
        <v>67</v>
      </c>
      <c r="T4" s="139"/>
    </row>
    <row r="5" spans="1:77" s="16" customFormat="1" ht="16.5" customHeight="1" x14ac:dyDescent="0.25">
      <c r="A5" s="151"/>
      <c r="B5" s="152"/>
      <c r="C5" s="133"/>
      <c r="D5" s="135" t="s">
        <v>63</v>
      </c>
      <c r="E5" s="135"/>
      <c r="F5" s="135"/>
      <c r="G5" s="136" t="s">
        <v>64</v>
      </c>
      <c r="H5" s="136"/>
      <c r="I5" s="137" t="s">
        <v>65</v>
      </c>
      <c r="J5" s="137"/>
      <c r="K5" s="137"/>
      <c r="L5" s="87" t="s">
        <v>60</v>
      </c>
      <c r="M5" s="88" t="s">
        <v>60</v>
      </c>
      <c r="N5" s="88" t="s">
        <v>61</v>
      </c>
      <c r="O5" s="88" t="s">
        <v>62</v>
      </c>
      <c r="P5" s="88" t="s">
        <v>60</v>
      </c>
      <c r="Q5" s="88" t="s">
        <v>60</v>
      </c>
      <c r="R5" s="88" t="s">
        <v>61</v>
      </c>
      <c r="S5" s="89" t="s">
        <v>60</v>
      </c>
      <c r="T5" s="139"/>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row>
    <row r="6" spans="1:77" ht="15.75" x14ac:dyDescent="0.25">
      <c r="A6" s="151"/>
      <c r="B6" s="152"/>
      <c r="C6" s="134"/>
      <c r="D6" s="80" t="s">
        <v>54</v>
      </c>
      <c r="E6" s="80" t="s">
        <v>55</v>
      </c>
      <c r="F6" s="80" t="s">
        <v>66</v>
      </c>
      <c r="G6" s="81" t="s">
        <v>67</v>
      </c>
      <c r="H6" s="81" t="s">
        <v>58</v>
      </c>
      <c r="I6" s="82" t="s">
        <v>68</v>
      </c>
      <c r="J6" s="82" t="s">
        <v>61</v>
      </c>
      <c r="K6" s="82" t="s">
        <v>62</v>
      </c>
      <c r="L6" s="154" t="s">
        <v>71</v>
      </c>
      <c r="M6" s="154"/>
      <c r="N6" s="154"/>
      <c r="O6" s="154"/>
      <c r="P6" s="154"/>
      <c r="Q6" s="154"/>
      <c r="R6" s="154"/>
      <c r="S6" s="154"/>
      <c r="T6" s="140"/>
    </row>
    <row r="7" spans="1:77" x14ac:dyDescent="0.25">
      <c r="A7" s="53">
        <v>1</v>
      </c>
      <c r="B7" s="54" t="s">
        <v>13</v>
      </c>
      <c r="C7" s="101">
        <v>1</v>
      </c>
      <c r="D7" s="55">
        <v>13</v>
      </c>
      <c r="E7" s="55">
        <v>13</v>
      </c>
      <c r="F7" s="55">
        <v>11</v>
      </c>
      <c r="G7" s="55">
        <v>20</v>
      </c>
      <c r="H7" s="55">
        <v>17</v>
      </c>
      <c r="I7" s="55">
        <v>29</v>
      </c>
      <c r="J7" s="55">
        <v>5</v>
      </c>
      <c r="K7" s="55">
        <v>3</v>
      </c>
      <c r="L7" s="55">
        <v>6</v>
      </c>
      <c r="M7" s="55">
        <v>3</v>
      </c>
      <c r="N7" s="55">
        <v>2</v>
      </c>
      <c r="O7" s="55">
        <v>2</v>
      </c>
      <c r="P7" s="55">
        <v>5</v>
      </c>
      <c r="Q7" s="55">
        <v>5</v>
      </c>
      <c r="R7" s="55">
        <v>2</v>
      </c>
      <c r="S7" s="55">
        <v>9</v>
      </c>
      <c r="T7" s="56">
        <v>37</v>
      </c>
    </row>
    <row r="8" spans="1:77" x14ac:dyDescent="0.25">
      <c r="A8" s="57">
        <v>2</v>
      </c>
      <c r="B8" s="3" t="s">
        <v>14</v>
      </c>
      <c r="C8" s="102">
        <f>'Vos données'!B24</f>
        <v>0</v>
      </c>
      <c r="D8" s="9">
        <v>67.776923076923083</v>
      </c>
      <c r="E8" s="9">
        <v>171.23076923076923</v>
      </c>
      <c r="F8" s="9">
        <v>440.90909090909093</v>
      </c>
      <c r="G8" s="9">
        <v>290.2</v>
      </c>
      <c r="H8" s="9">
        <v>126.65294117647058</v>
      </c>
      <c r="I8" s="9">
        <v>240.00344827586207</v>
      </c>
      <c r="J8" s="9">
        <v>152.4</v>
      </c>
      <c r="K8" s="9">
        <v>78.333333333333329</v>
      </c>
      <c r="L8" s="9">
        <v>83</v>
      </c>
      <c r="M8" s="9">
        <v>56.033333333333331</v>
      </c>
      <c r="N8" s="9">
        <v>45.5</v>
      </c>
      <c r="O8" s="9">
        <v>62</v>
      </c>
      <c r="P8" s="9">
        <v>207.8</v>
      </c>
      <c r="Q8" s="9">
        <v>144.6</v>
      </c>
      <c r="R8" s="9">
        <v>176.5</v>
      </c>
      <c r="S8" s="9">
        <v>474.11111111111109</v>
      </c>
      <c r="T8" s="58">
        <v>215.05675675675676</v>
      </c>
    </row>
    <row r="9" spans="1:77" x14ac:dyDescent="0.25">
      <c r="A9" s="59">
        <v>3</v>
      </c>
      <c r="B9" s="4" t="s">
        <v>15</v>
      </c>
      <c r="C9" s="103"/>
      <c r="D9" s="4"/>
      <c r="E9" s="4"/>
      <c r="F9" s="4"/>
      <c r="G9" s="4"/>
      <c r="H9" s="4"/>
      <c r="I9" s="4"/>
      <c r="J9" s="4"/>
      <c r="K9" s="4"/>
      <c r="L9" s="4"/>
      <c r="M9" s="4"/>
      <c r="N9" s="4"/>
      <c r="O9" s="4"/>
      <c r="P9" s="4"/>
      <c r="Q9" s="4"/>
      <c r="R9" s="4"/>
      <c r="S9" s="4"/>
      <c r="T9" s="60"/>
    </row>
    <row r="10" spans="1:77" x14ac:dyDescent="0.25">
      <c r="A10" s="61" t="s">
        <v>0</v>
      </c>
      <c r="B10" s="5" t="s">
        <v>16</v>
      </c>
      <c r="C10" s="104">
        <f>'Vos données'!B36*'Vos données'!B37*7</f>
        <v>0</v>
      </c>
      <c r="D10" s="10">
        <v>14.250838264299803</v>
      </c>
      <c r="E10" s="10">
        <v>20.332563713737063</v>
      </c>
      <c r="F10" s="10">
        <v>40.676424930599296</v>
      </c>
      <c r="G10" s="10">
        <v>25.281606361402261</v>
      </c>
      <c r="H10" s="10">
        <v>23.02310427782507</v>
      </c>
      <c r="I10" s="10">
        <v>23.713454404443077</v>
      </c>
      <c r="J10" s="10">
        <v>31.862777777777779</v>
      </c>
      <c r="K10" s="10">
        <v>16.673611111111111</v>
      </c>
      <c r="L10" s="10">
        <v>13.888390313390312</v>
      </c>
      <c r="M10" s="10">
        <v>18.839351851851848</v>
      </c>
      <c r="N10" s="10">
        <v>8.4958333333333336</v>
      </c>
      <c r="O10" s="10">
        <v>14.210416666666667</v>
      </c>
      <c r="P10" s="10">
        <v>18.876666666666665</v>
      </c>
      <c r="Q10" s="10">
        <v>20.441332322383026</v>
      </c>
      <c r="R10" s="10">
        <v>23.066666666666666</v>
      </c>
      <c r="S10" s="10">
        <v>36.435383557152221</v>
      </c>
      <c r="T10" s="62">
        <v>24.243916214893826</v>
      </c>
    </row>
    <row r="11" spans="1:77" x14ac:dyDescent="0.25">
      <c r="A11" s="63" t="s">
        <v>1</v>
      </c>
      <c r="B11" s="6" t="s">
        <v>17</v>
      </c>
      <c r="C11" s="105" t="e">
        <f>C10*60/C8</f>
        <v>#DIV/0!</v>
      </c>
      <c r="D11" s="11">
        <v>15.000731323923894</v>
      </c>
      <c r="E11" s="11">
        <v>7.4965128374290479</v>
      </c>
      <c r="F11" s="11">
        <v>5.6225640878435064</v>
      </c>
      <c r="G11" s="11">
        <v>6.2737447304689056</v>
      </c>
      <c r="H11" s="11">
        <v>13.461028497322866</v>
      </c>
      <c r="I11" s="11">
        <v>8.4772582878040019</v>
      </c>
      <c r="J11" s="11">
        <v>11.631097954286961</v>
      </c>
      <c r="K11" s="11">
        <v>16.772132982038642</v>
      </c>
      <c r="L11" s="11">
        <v>9.9266027906142806</v>
      </c>
      <c r="M11" s="11">
        <v>24.226071605310779</v>
      </c>
      <c r="N11" s="11">
        <v>12.06547619047619</v>
      </c>
      <c r="O11" s="11">
        <v>19.320361635220127</v>
      </c>
      <c r="P11" s="11">
        <v>5.4997877455012212</v>
      </c>
      <c r="Q11" s="11">
        <v>8.4808724106162252</v>
      </c>
      <c r="R11" s="11">
        <v>7.9378452151573544</v>
      </c>
      <c r="S11" s="11">
        <v>4.2684821264651465</v>
      </c>
      <c r="T11" s="64">
        <v>9.5760102449693711</v>
      </c>
    </row>
    <row r="12" spans="1:77" x14ac:dyDescent="0.25">
      <c r="A12" s="61" t="s">
        <v>2</v>
      </c>
      <c r="B12" s="5" t="s">
        <v>18</v>
      </c>
      <c r="C12" s="104">
        <f>'Vos données'!B38*'Vos données'!B39*365</f>
        <v>0</v>
      </c>
      <c r="D12" s="10">
        <v>76.766666666666666</v>
      </c>
      <c r="E12" s="10">
        <v>103.68888888888887</v>
      </c>
      <c r="F12" s="10">
        <v>200.27353535353538</v>
      </c>
      <c r="G12" s="10">
        <v>160.57961111111109</v>
      </c>
      <c r="H12" s="10">
        <v>78.666993464052297</v>
      </c>
      <c r="I12" s="10">
        <v>139.68076628352489</v>
      </c>
      <c r="J12" s="10">
        <v>66.733333333333334</v>
      </c>
      <c r="K12" s="10">
        <v>54.840740740740735</v>
      </c>
      <c r="L12" s="10">
        <v>56.333333333333336</v>
      </c>
      <c r="M12" s="10">
        <v>182</v>
      </c>
      <c r="N12" s="10">
        <v>45.5</v>
      </c>
      <c r="O12" s="10">
        <v>11.483333333333334</v>
      </c>
      <c r="P12" s="10">
        <v>153.18333333333334</v>
      </c>
      <c r="Q12" s="10">
        <v>51.696666666666673</v>
      </c>
      <c r="R12" s="10">
        <v>91</v>
      </c>
      <c r="S12" s="10">
        <v>234.18617283950621</v>
      </c>
      <c r="T12" s="62">
        <v>122.94408408408408</v>
      </c>
    </row>
    <row r="13" spans="1:77" x14ac:dyDescent="0.25">
      <c r="A13" s="59">
        <v>4</v>
      </c>
      <c r="B13" s="4" t="s">
        <v>19</v>
      </c>
      <c r="C13" s="103"/>
      <c r="D13" s="4"/>
      <c r="E13" s="4"/>
      <c r="F13" s="4"/>
      <c r="G13" s="4"/>
      <c r="H13" s="4"/>
      <c r="I13" s="4"/>
      <c r="J13" s="4"/>
      <c r="K13" s="4"/>
      <c r="L13" s="4"/>
      <c r="M13" s="4"/>
      <c r="N13" s="4"/>
      <c r="O13" s="4"/>
      <c r="P13" s="4"/>
      <c r="Q13" s="4"/>
      <c r="R13" s="4"/>
      <c r="S13" s="4"/>
      <c r="T13" s="60"/>
    </row>
    <row r="14" spans="1:77" x14ac:dyDescent="0.25">
      <c r="A14" s="61" t="s">
        <v>0</v>
      </c>
      <c r="B14" s="5" t="s">
        <v>20</v>
      </c>
      <c r="C14" s="106">
        <f>'Vos données'!B24*'Vos données'!B25*'Vos données'!B26*'Vos données'!B41/60</f>
        <v>0</v>
      </c>
      <c r="D14" s="10">
        <v>16.856146996278575</v>
      </c>
      <c r="E14" s="10">
        <v>36.471759259259258</v>
      </c>
      <c r="F14" s="10">
        <v>63.231999999999992</v>
      </c>
      <c r="G14" s="10">
        <v>44.939918436441978</v>
      </c>
      <c r="H14" s="10">
        <v>28.681448412698412</v>
      </c>
      <c r="I14" s="10">
        <v>42.605720310391355</v>
      </c>
      <c r="J14" s="10">
        <v>23.68333333333333</v>
      </c>
      <c r="K14" s="10">
        <v>14.616666666666667</v>
      </c>
      <c r="L14" s="10">
        <v>17.016578947368419</v>
      </c>
      <c r="M14" s="10">
        <v>28.225694444444446</v>
      </c>
      <c r="N14" s="10">
        <v>7.3250000000000002</v>
      </c>
      <c r="O14" s="10">
        <v>14.616666666666667</v>
      </c>
      <c r="P14" s="10">
        <v>34.251111111111108</v>
      </c>
      <c r="Q14" s="10">
        <v>39.487777777777779</v>
      </c>
      <c r="R14" s="10">
        <v>34.483333333333334</v>
      </c>
      <c r="S14" s="10">
        <v>66.391111111111115</v>
      </c>
      <c r="T14" s="62">
        <v>38.042385699096222</v>
      </c>
    </row>
    <row r="15" spans="1:77" x14ac:dyDescent="0.25">
      <c r="A15" s="63" t="s">
        <v>1</v>
      </c>
      <c r="B15" s="6" t="s">
        <v>21</v>
      </c>
      <c r="C15" s="107">
        <f>'Vos données'!B42</f>
        <v>0</v>
      </c>
      <c r="D15" s="11">
        <v>0.69444444444444453</v>
      </c>
      <c r="E15" s="11">
        <v>0.71527777777777779</v>
      </c>
      <c r="F15" s="11">
        <v>0.31309523809523809</v>
      </c>
      <c r="G15" s="11">
        <v>0.43907563025210083</v>
      </c>
      <c r="H15" s="11">
        <v>0.75</v>
      </c>
      <c r="I15" s="11">
        <v>0.52018633540372672</v>
      </c>
      <c r="J15" s="11">
        <v>0.73333333333333339</v>
      </c>
      <c r="K15" s="11">
        <v>0.77777777777777779</v>
      </c>
      <c r="L15" s="11">
        <v>0.5625</v>
      </c>
      <c r="M15" s="11">
        <v>1</v>
      </c>
      <c r="N15" s="11">
        <v>0.95833333333333337</v>
      </c>
      <c r="O15" s="11">
        <v>0.54166666666666663</v>
      </c>
      <c r="P15" s="11">
        <v>0.70833333333333337</v>
      </c>
      <c r="Q15" s="11">
        <v>0.7</v>
      </c>
      <c r="R15" s="11">
        <v>0.5</v>
      </c>
      <c r="S15" s="11">
        <v>0.26455026455026448</v>
      </c>
      <c r="T15" s="64">
        <v>0.57949308755760376</v>
      </c>
    </row>
    <row r="16" spans="1:77" x14ac:dyDescent="0.25">
      <c r="A16" s="61" t="s">
        <v>2</v>
      </c>
      <c r="B16" s="5" t="s">
        <v>22</v>
      </c>
      <c r="C16" s="104">
        <f>'Vos données'!B43*'Vos données'!B44</f>
        <v>0</v>
      </c>
      <c r="D16" s="10">
        <v>39.61071428571428</v>
      </c>
      <c r="E16" s="10">
        <v>113.49494949494948</v>
      </c>
      <c r="F16" s="10">
        <v>304.71041666666667</v>
      </c>
      <c r="G16" s="10">
        <v>172.37222222222223</v>
      </c>
      <c r="H16" s="10">
        <v>125.25631313131315</v>
      </c>
      <c r="I16" s="10">
        <v>145.54791666666668</v>
      </c>
      <c r="J16" s="10">
        <v>233.66666666666669</v>
      </c>
      <c r="K16" s="10">
        <v>58.888888888888886</v>
      </c>
      <c r="L16" s="10">
        <v>49.875</v>
      </c>
      <c r="M16" s="10">
        <v>24.375</v>
      </c>
      <c r="N16" s="10">
        <v>15.450000000000001</v>
      </c>
      <c r="O16" s="10">
        <v>11.25</v>
      </c>
      <c r="P16" s="10">
        <v>88.3</v>
      </c>
      <c r="Q16" s="10">
        <v>75.25</v>
      </c>
      <c r="R16" s="10">
        <v>205.33333333333334</v>
      </c>
      <c r="S16" s="10">
        <v>324.09722222222223</v>
      </c>
      <c r="T16" s="62">
        <v>152.4</v>
      </c>
    </row>
    <row r="17" spans="1:20" x14ac:dyDescent="0.25">
      <c r="A17" s="63" t="s">
        <v>3</v>
      </c>
      <c r="B17" s="6" t="s">
        <v>23</v>
      </c>
      <c r="C17" s="105">
        <f>'Vos données'!B45*'Vos données'!B24*'Vos données'!B25/60</f>
        <v>0</v>
      </c>
      <c r="D17" s="11">
        <v>13.569949494949496</v>
      </c>
      <c r="E17" s="11">
        <v>27.626666666666672</v>
      </c>
      <c r="F17" s="11">
        <v>95.255208333333329</v>
      </c>
      <c r="G17" s="11">
        <v>60.859548611111109</v>
      </c>
      <c r="H17" s="11">
        <v>16.448076923076922</v>
      </c>
      <c r="I17" s="11">
        <v>49.281944444444456</v>
      </c>
      <c r="J17" s="11">
        <v>17.350000000000001</v>
      </c>
      <c r="K17" s="11">
        <v>8.3125</v>
      </c>
      <c r="L17" s="11">
        <v>14.728888888888889</v>
      </c>
      <c r="M17" s="11">
        <v>24.25</v>
      </c>
      <c r="N17" s="11">
        <v>5.25</v>
      </c>
      <c r="O17" s="11">
        <v>8.3125</v>
      </c>
      <c r="P17" s="11">
        <v>35.586666666666666</v>
      </c>
      <c r="Q17" s="11">
        <v>17.638888888888889</v>
      </c>
      <c r="R17" s="11">
        <v>22.708333333333336</v>
      </c>
      <c r="S17" s="11">
        <v>120.3625</v>
      </c>
      <c r="T17" s="64">
        <v>40.950957854406141</v>
      </c>
    </row>
    <row r="18" spans="1:20" x14ac:dyDescent="0.25">
      <c r="A18" s="61" t="s">
        <v>4</v>
      </c>
      <c r="B18" s="5" t="s">
        <v>24</v>
      </c>
      <c r="C18" s="108">
        <f>'Vos données'!B46/60*'Vos données'!B47</f>
        <v>0</v>
      </c>
      <c r="D18" s="10">
        <v>1.1583333333333334</v>
      </c>
      <c r="E18" s="10">
        <v>2.7032407407407408</v>
      </c>
      <c r="F18" s="10">
        <v>8.495000000000001</v>
      </c>
      <c r="G18" s="10">
        <v>5.6487745098039213</v>
      </c>
      <c r="H18" s="10">
        <v>2.0694444444444446</v>
      </c>
      <c r="I18" s="10">
        <v>4.721166666666667</v>
      </c>
      <c r="J18" s="10">
        <v>4.1666666666666664E-2</v>
      </c>
      <c r="K18" s="10">
        <v>1.375</v>
      </c>
      <c r="L18" s="10">
        <v>0.85</v>
      </c>
      <c r="M18" s="10">
        <v>2.25</v>
      </c>
      <c r="N18" s="10">
        <v>8.3333333333333329E-2</v>
      </c>
      <c r="O18" s="10">
        <v>1.375</v>
      </c>
      <c r="P18" s="10">
        <v>3.3947916666666664</v>
      </c>
      <c r="Q18" s="10">
        <v>2.15</v>
      </c>
      <c r="R18" s="10"/>
      <c r="S18" s="10">
        <v>9.7750000000000004</v>
      </c>
      <c r="T18" s="62">
        <v>4.1676724137931034</v>
      </c>
    </row>
    <row r="19" spans="1:20" x14ac:dyDescent="0.25">
      <c r="A19" s="59">
        <v>5</v>
      </c>
      <c r="B19" s="4" t="s">
        <v>25</v>
      </c>
      <c r="C19" s="103"/>
      <c r="D19" s="4"/>
      <c r="E19" s="4"/>
      <c r="F19" s="4"/>
      <c r="G19" s="4"/>
      <c r="H19" s="4"/>
      <c r="I19" s="4"/>
      <c r="J19" s="4"/>
      <c r="K19" s="4"/>
      <c r="L19" s="4"/>
      <c r="M19" s="4"/>
      <c r="N19" s="4"/>
      <c r="O19" s="4"/>
      <c r="P19" s="4"/>
      <c r="Q19" s="4"/>
      <c r="R19" s="4"/>
      <c r="S19" s="4"/>
      <c r="T19" s="60"/>
    </row>
    <row r="20" spans="1:20" x14ac:dyDescent="0.25">
      <c r="A20" s="61" t="s">
        <v>0</v>
      </c>
      <c r="B20" s="5" t="s">
        <v>26</v>
      </c>
      <c r="C20" s="108">
        <f>'Vos données'!B49*'Vos données'!B50*'Vos données'!B51</f>
        <v>0</v>
      </c>
      <c r="D20" s="10">
        <v>23.282652173913043</v>
      </c>
      <c r="E20" s="10">
        <v>38.170833333333334</v>
      </c>
      <c r="F20" s="10">
        <v>50.990213023481004</v>
      </c>
      <c r="G20" s="10">
        <v>45.295654015766253</v>
      </c>
      <c r="H20" s="10">
        <v>25.728205128205126</v>
      </c>
      <c r="I20" s="10">
        <v>39.338016882709972</v>
      </c>
      <c r="J20" s="10">
        <v>27.555555555555554</v>
      </c>
      <c r="K20" s="10">
        <v>22.166666666666668</v>
      </c>
      <c r="L20" s="10">
        <v>26.498637681159419</v>
      </c>
      <c r="M20" s="10">
        <v>26.833333333333332</v>
      </c>
      <c r="N20" s="10">
        <v>2.3333333333333335</v>
      </c>
      <c r="O20" s="10">
        <v>22.166666666666668</v>
      </c>
      <c r="P20" s="10">
        <v>52.816666666666663</v>
      </c>
      <c r="Q20" s="10">
        <v>22.726666666666667</v>
      </c>
      <c r="R20" s="10">
        <v>40.166666666666664</v>
      </c>
      <c r="S20" s="10">
        <v>52.343156318082791</v>
      </c>
      <c r="T20" s="62">
        <v>37.089949643563209</v>
      </c>
    </row>
    <row r="21" spans="1:20" x14ac:dyDescent="0.25">
      <c r="A21" s="63" t="s">
        <v>1</v>
      </c>
      <c r="B21" s="6" t="s">
        <v>27</v>
      </c>
      <c r="C21" s="105" t="e">
        <f>C20*60/('Vos données'!B24*'Vos données'!B25*'Vos données'!B27)</f>
        <v>#DIV/0!</v>
      </c>
      <c r="D21" s="11">
        <v>11.103935958234674</v>
      </c>
      <c r="E21" s="11">
        <v>5.9902532241567172</v>
      </c>
      <c r="F21" s="11">
        <v>3.6739454973649064</v>
      </c>
      <c r="G21" s="11">
        <v>6.7979655290185992</v>
      </c>
      <c r="H21" s="11">
        <v>7.563191252806142</v>
      </c>
      <c r="I21" s="11">
        <v>6.9534884101331471</v>
      </c>
      <c r="J21" s="11">
        <v>7.1188846168203375</v>
      </c>
      <c r="K21" s="11">
        <v>9.0416666666666679</v>
      </c>
      <c r="L21" s="11">
        <v>12.143336397343663</v>
      </c>
      <c r="M21" s="11">
        <v>13.319672131147541</v>
      </c>
      <c r="N21" s="11">
        <v>5.6000000000000005</v>
      </c>
      <c r="O21" s="11">
        <v>9.0416666666666679</v>
      </c>
      <c r="P21" s="11">
        <v>5.958340080355863</v>
      </c>
      <c r="Q21" s="11">
        <v>5.0861078033708882</v>
      </c>
      <c r="R21" s="11">
        <v>7.8783269252305059</v>
      </c>
      <c r="S21" s="11">
        <v>3.5795759435455046</v>
      </c>
      <c r="T21" s="64">
        <v>7.1146106561030988</v>
      </c>
    </row>
    <row r="22" spans="1:20" x14ac:dyDescent="0.25">
      <c r="A22" s="61" t="s">
        <v>2</v>
      </c>
      <c r="B22" s="5" t="s">
        <v>28</v>
      </c>
      <c r="C22" s="106" t="e">
        <f>'Vos données'!B52*'Vos données'!B53/'Vos données'!B54</f>
        <v>#DIV/0!</v>
      </c>
      <c r="D22" s="10">
        <v>3.1546476630947478</v>
      </c>
      <c r="E22" s="10">
        <v>1.7626426909915516</v>
      </c>
      <c r="F22" s="10">
        <v>1.3849025618560644</v>
      </c>
      <c r="G22" s="10">
        <v>1.8580562093134916</v>
      </c>
      <c r="H22" s="10">
        <v>2.2312174395859481</v>
      </c>
      <c r="I22" s="10">
        <v>1.9822224559649553</v>
      </c>
      <c r="J22" s="10">
        <v>1.8026455026455026</v>
      </c>
      <c r="K22" s="10">
        <v>2.9047619047619047</v>
      </c>
      <c r="L22" s="10">
        <v>2.7672546824594351</v>
      </c>
      <c r="M22" s="10">
        <v>5.166666666666667</v>
      </c>
      <c r="N22" s="10">
        <v>2.5555555555555554</v>
      </c>
      <c r="O22" s="10">
        <v>1.6666666666666667</v>
      </c>
      <c r="P22" s="10">
        <v>1.8461499964252106</v>
      </c>
      <c r="Q22" s="10">
        <v>1.4967210001528244</v>
      </c>
      <c r="R22" s="10">
        <v>1.0285714285714285</v>
      </c>
      <c r="S22" s="10">
        <v>1.3595605091703458</v>
      </c>
      <c r="T22" s="62">
        <v>2.0163670342775637</v>
      </c>
    </row>
    <row r="23" spans="1:20" x14ac:dyDescent="0.25">
      <c r="A23" s="59">
        <v>6</v>
      </c>
      <c r="B23" s="4" t="s">
        <v>29</v>
      </c>
      <c r="C23" s="103"/>
      <c r="D23" s="4"/>
      <c r="E23" s="4"/>
      <c r="F23" s="4"/>
      <c r="G23" s="4"/>
      <c r="H23" s="4"/>
      <c r="I23" s="4"/>
      <c r="J23" s="4"/>
      <c r="K23" s="4"/>
      <c r="L23" s="4"/>
      <c r="M23" s="4"/>
      <c r="N23" s="4"/>
      <c r="O23" s="4"/>
      <c r="P23" s="4"/>
      <c r="Q23" s="4"/>
      <c r="R23" s="4"/>
      <c r="S23" s="4"/>
      <c r="T23" s="60"/>
    </row>
    <row r="24" spans="1:20" x14ac:dyDescent="0.25">
      <c r="A24" s="61" t="s">
        <v>0</v>
      </c>
      <c r="B24" s="5" t="s">
        <v>30</v>
      </c>
      <c r="C24" s="104">
        <f>'Vos données'!B56*'Vos données'!B57</f>
        <v>0</v>
      </c>
      <c r="D24" s="10">
        <v>10.197266214177978</v>
      </c>
      <c r="E24" s="10">
        <v>7.078245423727461</v>
      </c>
      <c r="F24" s="10">
        <v>13.856277915768983</v>
      </c>
      <c r="G24" s="10">
        <v>11.029046320218802</v>
      </c>
      <c r="H24" s="10">
        <v>8.5290605574980578</v>
      </c>
      <c r="I24" s="10">
        <v>10.112720973815172</v>
      </c>
      <c r="J24" s="10">
        <v>4.1111111111111116</v>
      </c>
      <c r="K24" s="10">
        <v>17.611111111111111</v>
      </c>
      <c r="L24" s="10">
        <v>7.8843325791855206</v>
      </c>
      <c r="M24" s="10"/>
      <c r="N24" s="10">
        <v>2.3333333333333335</v>
      </c>
      <c r="O24" s="10">
        <v>25</v>
      </c>
      <c r="P24" s="10">
        <v>8.3508568548387103</v>
      </c>
      <c r="Q24" s="10">
        <v>6.0587625048562543</v>
      </c>
      <c r="R24" s="10">
        <v>5</v>
      </c>
      <c r="S24" s="10">
        <v>13.907174760878837</v>
      </c>
      <c r="T24" s="62">
        <v>9.9873855857518254</v>
      </c>
    </row>
    <row r="25" spans="1:20" x14ac:dyDescent="0.25">
      <c r="A25" s="63" t="s">
        <v>1</v>
      </c>
      <c r="B25" s="6" t="s">
        <v>31</v>
      </c>
      <c r="C25" s="102">
        <f>'Vos données'!B59*'Vos données'!B58*'Vos données'!B24*'Vos données'!B25/60</f>
        <v>0</v>
      </c>
      <c r="D25" s="11">
        <v>47.228612200337402</v>
      </c>
      <c r="E25" s="11">
        <v>67.676796127990983</v>
      </c>
      <c r="F25" s="11">
        <v>119.86823619009454</v>
      </c>
      <c r="G25" s="11">
        <v>81.78044633871383</v>
      </c>
      <c r="H25" s="11">
        <v>69.093701734002281</v>
      </c>
      <c r="I25" s="11">
        <v>76.205848391546596</v>
      </c>
      <c r="J25" s="11">
        <v>92.173353846153844</v>
      </c>
      <c r="K25" s="11">
        <v>45.109478143301679</v>
      </c>
      <c r="L25" s="11">
        <v>55.711881263419876</v>
      </c>
      <c r="M25" s="11">
        <v>22.208333333333336</v>
      </c>
      <c r="N25" s="11">
        <v>44.166666666666671</v>
      </c>
      <c r="O25" s="11">
        <v>49.861029411764704</v>
      </c>
      <c r="P25" s="11">
        <v>56.314262820512816</v>
      </c>
      <c r="Q25" s="11">
        <v>71.094138150005804</v>
      </c>
      <c r="R25" s="11">
        <v>97.893717948717949</v>
      </c>
      <c r="S25" s="11">
        <v>114.06496190428481</v>
      </c>
      <c r="T25" s="64">
        <v>75.810213583555466</v>
      </c>
    </row>
    <row r="26" spans="1:20" x14ac:dyDescent="0.25">
      <c r="A26" s="61" t="s">
        <v>2</v>
      </c>
      <c r="B26" s="5" t="s">
        <v>32</v>
      </c>
      <c r="C26" s="104">
        <f>'Vos données'!B60*'Vos données'!B61</f>
        <v>0</v>
      </c>
      <c r="D26" s="10">
        <v>2.0208333333333335</v>
      </c>
      <c r="E26" s="10">
        <v>2.9249999999999998</v>
      </c>
      <c r="F26" s="10">
        <v>4.0293333333333328</v>
      </c>
      <c r="G26" s="10">
        <v>4.6527777777777777</v>
      </c>
      <c r="H26" s="10">
        <v>1.7161904761904763</v>
      </c>
      <c r="I26" s="10">
        <v>3.5616666666666665</v>
      </c>
      <c r="J26" s="10">
        <v>1.6566666666666667</v>
      </c>
      <c r="K26" s="10">
        <v>1</v>
      </c>
      <c r="L26" s="10">
        <v>2</v>
      </c>
      <c r="M26" s="10">
        <v>5</v>
      </c>
      <c r="N26" s="10">
        <v>8.3333333333333329E-2</v>
      </c>
      <c r="O26" s="10">
        <v>1</v>
      </c>
      <c r="P26" s="10">
        <v>9</v>
      </c>
      <c r="Q26" s="10">
        <v>0.9</v>
      </c>
      <c r="R26" s="10"/>
      <c r="S26" s="10">
        <v>4.2291666666666661</v>
      </c>
      <c r="T26" s="62">
        <v>3.0715384615384611</v>
      </c>
    </row>
    <row r="27" spans="1:20" x14ac:dyDescent="0.25">
      <c r="A27" s="63" t="s">
        <v>3</v>
      </c>
      <c r="B27" s="6" t="s">
        <v>33</v>
      </c>
      <c r="C27" s="102">
        <f>'Vos données'!B62*'Vos données'!B63</f>
        <v>0</v>
      </c>
      <c r="D27" s="11">
        <v>7.967575056116722</v>
      </c>
      <c r="E27" s="11">
        <v>12.184114504231953</v>
      </c>
      <c r="F27" s="11">
        <v>22.33896043771044</v>
      </c>
      <c r="G27" s="11">
        <v>18.146890847904693</v>
      </c>
      <c r="H27" s="11">
        <v>8.5496960678210687</v>
      </c>
      <c r="I27" s="11">
        <v>14.968294105268281</v>
      </c>
      <c r="J27" s="11">
        <v>11.215952380952382</v>
      </c>
      <c r="K27" s="11">
        <v>8.1803190636523961</v>
      </c>
      <c r="L27" s="11">
        <v>12.675491021324357</v>
      </c>
      <c r="M27" s="11">
        <v>5.8116071428571434</v>
      </c>
      <c r="N27" s="11">
        <v>0.37083333333333335</v>
      </c>
      <c r="O27" s="11">
        <v>3.5965367965367965</v>
      </c>
      <c r="P27" s="11">
        <v>13.816261203066569</v>
      </c>
      <c r="Q27" s="11">
        <v>8.3852407407407394</v>
      </c>
      <c r="R27" s="11">
        <v>15.019047619047619</v>
      </c>
      <c r="S27" s="11">
        <v>24.20039609053498</v>
      </c>
      <c r="T27" s="64">
        <v>13.881470945645303</v>
      </c>
    </row>
    <row r="28" spans="1:20" x14ac:dyDescent="0.25">
      <c r="A28" s="59">
        <v>7</v>
      </c>
      <c r="B28" s="4" t="s">
        <v>34</v>
      </c>
      <c r="C28" s="103"/>
      <c r="D28" s="4"/>
      <c r="E28" s="4"/>
      <c r="F28" s="4"/>
      <c r="G28" s="4"/>
      <c r="H28" s="4"/>
      <c r="I28" s="4"/>
      <c r="J28" s="4"/>
      <c r="K28" s="4"/>
      <c r="L28" s="4"/>
      <c r="M28" s="4"/>
      <c r="N28" s="4"/>
      <c r="O28" s="4"/>
      <c r="P28" s="4"/>
      <c r="Q28" s="4"/>
      <c r="R28" s="4"/>
      <c r="S28" s="4"/>
      <c r="T28" s="60"/>
    </row>
    <row r="29" spans="1:20" x14ac:dyDescent="0.25">
      <c r="A29" s="61" t="s">
        <v>0</v>
      </c>
      <c r="B29" s="5" t="s">
        <v>35</v>
      </c>
      <c r="C29" s="104">
        <f>'Vos données'!B67+'Vos données'!B66+('Vos données'!B65*52)</f>
        <v>0</v>
      </c>
      <c r="D29" s="10">
        <v>88.553376068376082</v>
      </c>
      <c r="E29" s="10">
        <v>171.68078812385968</v>
      </c>
      <c r="F29" s="10">
        <v>140.99387010987473</v>
      </c>
      <c r="G29" s="10">
        <v>141.09219639649547</v>
      </c>
      <c r="H29" s="10">
        <v>124.2431045751634</v>
      </c>
      <c r="I29" s="10">
        <v>138.58944579068654</v>
      </c>
      <c r="J29" s="10">
        <v>147.10988888888889</v>
      </c>
      <c r="K29" s="10">
        <v>59.777777777777779</v>
      </c>
      <c r="L29" s="10">
        <v>130.77592592592592</v>
      </c>
      <c r="M29" s="10">
        <v>47.977777777777781</v>
      </c>
      <c r="N29" s="10">
        <v>59.869166666666672</v>
      </c>
      <c r="O29" s="10">
        <v>51.433333333333337</v>
      </c>
      <c r="P29" s="10">
        <v>134.41782689981306</v>
      </c>
      <c r="Q29" s="10">
        <v>204.66333333333333</v>
      </c>
      <c r="R29" s="10">
        <v>229.98888888888888</v>
      </c>
      <c r="S29" s="10">
        <v>151.67769309725429</v>
      </c>
      <c r="T29" s="62">
        <v>133.35072177588344</v>
      </c>
    </row>
    <row r="30" spans="1:20" x14ac:dyDescent="0.25">
      <c r="A30" s="63" t="s">
        <v>1</v>
      </c>
      <c r="B30" s="6" t="s">
        <v>36</v>
      </c>
      <c r="C30" s="102">
        <f>'Vos données'!B67</f>
        <v>0</v>
      </c>
      <c r="D30" s="11">
        <v>42.361111111111107</v>
      </c>
      <c r="E30" s="11">
        <v>84.960256410256406</v>
      </c>
      <c r="F30" s="11">
        <v>84.265757575757576</v>
      </c>
      <c r="G30" s="11">
        <v>88.82116666666667</v>
      </c>
      <c r="H30" s="11">
        <v>47.70729166666667</v>
      </c>
      <c r="I30" s="11">
        <v>77.97954022988506</v>
      </c>
      <c r="J30" s="11">
        <v>51.125</v>
      </c>
      <c r="K30" s="11">
        <v>24.611111111111111</v>
      </c>
      <c r="L30" s="11">
        <v>60.25</v>
      </c>
      <c r="M30" s="11">
        <v>20.333333333333332</v>
      </c>
      <c r="N30" s="11">
        <v>48</v>
      </c>
      <c r="O30" s="11">
        <v>18.916666666666668</v>
      </c>
      <c r="P30" s="11">
        <v>108.9</v>
      </c>
      <c r="Q30" s="11">
        <v>80.396666666666675</v>
      </c>
      <c r="R30" s="11">
        <v>61</v>
      </c>
      <c r="S30" s="11">
        <v>96.713703703703715</v>
      </c>
      <c r="T30" s="64">
        <v>70.548333333333346</v>
      </c>
    </row>
    <row r="31" spans="1:20" x14ac:dyDescent="0.25">
      <c r="A31" s="59">
        <v>8</v>
      </c>
      <c r="B31" s="4" t="s">
        <v>37</v>
      </c>
      <c r="C31" s="103"/>
      <c r="D31" s="4"/>
      <c r="E31" s="4"/>
      <c r="F31" s="4"/>
      <c r="G31" s="4"/>
      <c r="H31" s="4"/>
      <c r="I31" s="4"/>
      <c r="J31" s="4"/>
      <c r="K31" s="4"/>
      <c r="L31" s="4"/>
      <c r="M31" s="4"/>
      <c r="N31" s="4"/>
      <c r="O31" s="4"/>
      <c r="P31" s="4"/>
      <c r="Q31" s="4"/>
      <c r="R31" s="4"/>
      <c r="S31" s="4"/>
      <c r="T31" s="60"/>
    </row>
    <row r="32" spans="1:20" x14ac:dyDescent="0.25">
      <c r="A32" s="61" t="s">
        <v>0</v>
      </c>
      <c r="B32" s="5" t="s">
        <v>38</v>
      </c>
      <c r="C32" s="108">
        <f>'Vos données'!B69</f>
        <v>0</v>
      </c>
      <c r="D32" s="10">
        <v>24.014999999999997</v>
      </c>
      <c r="E32" s="10">
        <v>44.691944444444438</v>
      </c>
      <c r="F32" s="10">
        <v>56.59791666666667</v>
      </c>
      <c r="G32" s="10">
        <v>49.287962962962965</v>
      </c>
      <c r="H32" s="10">
        <v>28.504444444444445</v>
      </c>
      <c r="I32" s="10">
        <v>44.592799999999997</v>
      </c>
      <c r="J32" s="10">
        <v>36.19444444444445</v>
      </c>
      <c r="K32" s="10">
        <v>2.9166666666666665</v>
      </c>
      <c r="L32" s="10">
        <v>34.288888888888891</v>
      </c>
      <c r="M32" s="10">
        <v>26</v>
      </c>
      <c r="N32" s="10">
        <v>2.5833333333333335</v>
      </c>
      <c r="O32" s="10">
        <v>2.9166666666666665</v>
      </c>
      <c r="P32" s="10">
        <v>48.466666666666661</v>
      </c>
      <c r="Q32" s="10">
        <v>37.594000000000001</v>
      </c>
      <c r="R32" s="10">
        <v>53</v>
      </c>
      <c r="S32" s="10">
        <v>62.730952380952381</v>
      </c>
      <c r="T32" s="62">
        <v>40.974555555555561</v>
      </c>
    </row>
    <row r="33" spans="1:20" x14ac:dyDescent="0.25">
      <c r="A33" s="63" t="s">
        <v>1</v>
      </c>
      <c r="B33" s="6" t="s">
        <v>39</v>
      </c>
      <c r="C33" s="107">
        <f>'Vos données'!B70</f>
        <v>0</v>
      </c>
      <c r="D33" s="11">
        <v>68.788181818181812</v>
      </c>
      <c r="E33" s="11">
        <v>177.94846153846154</v>
      </c>
      <c r="F33" s="11">
        <v>208.95454545454547</v>
      </c>
      <c r="G33" s="11">
        <v>142.13157894736841</v>
      </c>
      <c r="H33" s="11">
        <v>166.75</v>
      </c>
      <c r="I33" s="11">
        <v>141.77148148148149</v>
      </c>
      <c r="J33" s="11">
        <v>289.93400000000003</v>
      </c>
      <c r="K33" s="11">
        <v>30.333333333333332</v>
      </c>
      <c r="L33" s="11">
        <v>43</v>
      </c>
      <c r="M33" s="11">
        <v>146.5</v>
      </c>
      <c r="N33" s="11">
        <v>78.834999999999994</v>
      </c>
      <c r="O33" s="11">
        <v>45.5</v>
      </c>
      <c r="P33" s="11">
        <v>143</v>
      </c>
      <c r="Q33" s="11">
        <v>142.86600000000001</v>
      </c>
      <c r="R33" s="11">
        <v>442</v>
      </c>
      <c r="S33" s="11">
        <v>196.72222222222223</v>
      </c>
      <c r="T33" s="64">
        <v>153.38571428571427</v>
      </c>
    </row>
    <row r="34" spans="1:20" x14ac:dyDescent="0.25">
      <c r="A34" s="61" t="s">
        <v>2</v>
      </c>
      <c r="B34" s="5" t="s">
        <v>40</v>
      </c>
      <c r="C34" s="108">
        <f>'Vos données'!B71</f>
        <v>0</v>
      </c>
      <c r="D34" s="10">
        <v>8.5509259259259256</v>
      </c>
      <c r="E34" s="10">
        <v>39.328095238095237</v>
      </c>
      <c r="F34" s="10">
        <v>24.066666666666666</v>
      </c>
      <c r="G34" s="10">
        <v>14.428024691358026</v>
      </c>
      <c r="H34" s="10">
        <v>35.231481481481481</v>
      </c>
      <c r="I34" s="10">
        <v>13.045042735042736</v>
      </c>
      <c r="J34" s="10">
        <v>83.266666666666666</v>
      </c>
      <c r="K34" s="10">
        <v>13.775</v>
      </c>
      <c r="L34" s="10">
        <v>11.797222222222224</v>
      </c>
      <c r="M34" s="10"/>
      <c r="N34" s="10">
        <v>0.3</v>
      </c>
      <c r="O34" s="10">
        <v>3.8166666666666669</v>
      </c>
      <c r="P34" s="10">
        <v>3.83</v>
      </c>
      <c r="Q34" s="10">
        <v>9.9333333333333336</v>
      </c>
      <c r="R34" s="10">
        <v>208</v>
      </c>
      <c r="S34" s="10">
        <v>19.708333333333332</v>
      </c>
      <c r="T34" s="62">
        <v>24.829753086419757</v>
      </c>
    </row>
    <row r="35" spans="1:20" x14ac:dyDescent="0.25">
      <c r="A35" s="63" t="s">
        <v>3</v>
      </c>
      <c r="B35" s="6" t="s">
        <v>41</v>
      </c>
      <c r="C35" s="107">
        <f>'Vos données'!B72</f>
        <v>0</v>
      </c>
      <c r="D35" s="11">
        <v>33.166111111111114</v>
      </c>
      <c r="E35" s="11">
        <v>83.305555555555557</v>
      </c>
      <c r="F35" s="11">
        <v>41.638888888888893</v>
      </c>
      <c r="G35" s="11">
        <v>25.393939393939391</v>
      </c>
      <c r="H35" s="11">
        <v>89.935641025641019</v>
      </c>
      <c r="I35" s="11">
        <v>36.104166666666664</v>
      </c>
      <c r="J35" s="11">
        <v>162.09933333333333</v>
      </c>
      <c r="K35" s="11">
        <v>20.111111111111111</v>
      </c>
      <c r="L35" s="11">
        <v>0</v>
      </c>
      <c r="M35" s="11">
        <v>143</v>
      </c>
      <c r="N35" s="11">
        <v>6.4983333333333331</v>
      </c>
      <c r="O35" s="11">
        <v>21.5</v>
      </c>
      <c r="P35" s="11">
        <v>19.8</v>
      </c>
      <c r="Q35" s="11">
        <v>38.833333333333336</v>
      </c>
      <c r="R35" s="11">
        <v>364</v>
      </c>
      <c r="S35" s="11">
        <v>36.06666666666667</v>
      </c>
      <c r="T35" s="64">
        <v>60.35402777777778</v>
      </c>
    </row>
    <row r="36" spans="1:20" x14ac:dyDescent="0.25">
      <c r="A36" s="61" t="s">
        <v>4</v>
      </c>
      <c r="B36" s="5" t="s">
        <v>42</v>
      </c>
      <c r="C36" s="108">
        <f>'Vos données'!B73</f>
        <v>0</v>
      </c>
      <c r="D36" s="10">
        <v>3.3</v>
      </c>
      <c r="E36" s="10">
        <v>4.8125</v>
      </c>
      <c r="F36" s="10">
        <v>16.9375</v>
      </c>
      <c r="G36" s="10">
        <v>10.104166666666666</v>
      </c>
      <c r="H36" s="10">
        <v>4.5333333333333332</v>
      </c>
      <c r="I36" s="10">
        <v>8.6333333333333329</v>
      </c>
      <c r="J36" s="10"/>
      <c r="K36" s="10">
        <v>5.7222222222222214</v>
      </c>
      <c r="L36" s="10">
        <v>5</v>
      </c>
      <c r="M36" s="10">
        <v>0</v>
      </c>
      <c r="N36" s="10"/>
      <c r="O36" s="10">
        <v>3.25</v>
      </c>
      <c r="P36" s="10">
        <v>1.5416666666666667</v>
      </c>
      <c r="Q36" s="10">
        <v>5.5</v>
      </c>
      <c r="R36" s="10"/>
      <c r="S36" s="10">
        <v>16.9375</v>
      </c>
      <c r="T36" s="62">
        <v>7.9615384615384617</v>
      </c>
    </row>
    <row r="37" spans="1:20" x14ac:dyDescent="0.25">
      <c r="A37" s="63" t="s">
        <v>5</v>
      </c>
      <c r="B37" s="6" t="s">
        <v>43</v>
      </c>
      <c r="C37" s="107">
        <f>'Vos données'!B74</f>
        <v>0</v>
      </c>
      <c r="D37" s="11">
        <v>10.416666666666666</v>
      </c>
      <c r="E37" s="11">
        <v>65.166666666666657</v>
      </c>
      <c r="F37" s="11">
        <v>17.3125</v>
      </c>
      <c r="G37" s="11">
        <v>13.85</v>
      </c>
      <c r="H37" s="11">
        <v>45.9375</v>
      </c>
      <c r="I37" s="11">
        <v>14.78125</v>
      </c>
      <c r="J37" s="11">
        <v>19.416666666666664</v>
      </c>
      <c r="K37" s="11">
        <v>93.222222222222214</v>
      </c>
      <c r="L37" s="11"/>
      <c r="M37" s="11">
        <v>26</v>
      </c>
      <c r="N37" s="11">
        <v>0.16666666666666666</v>
      </c>
      <c r="O37" s="11">
        <v>7.75</v>
      </c>
      <c r="P37" s="11">
        <v>0</v>
      </c>
      <c r="Q37" s="11">
        <v>11.5</v>
      </c>
      <c r="R37" s="11">
        <v>38.666666666666664</v>
      </c>
      <c r="S37" s="11">
        <v>17.3125</v>
      </c>
      <c r="T37" s="64">
        <v>33.596153846153847</v>
      </c>
    </row>
    <row r="38" spans="1:20" x14ac:dyDescent="0.25">
      <c r="A38" s="61" t="s">
        <v>6</v>
      </c>
      <c r="B38" s="5" t="s">
        <v>44</v>
      </c>
      <c r="C38" s="104">
        <f>'Vos données'!B75</f>
        <v>0</v>
      </c>
      <c r="D38" s="10">
        <v>5.7308333333333339</v>
      </c>
      <c r="E38" s="10">
        <v>7.3946428571428573</v>
      </c>
      <c r="F38" s="10">
        <v>1.9066666666666667</v>
      </c>
      <c r="G38" s="10">
        <v>3.379166666666666</v>
      </c>
      <c r="H38" s="10">
        <v>7.4030303030303024</v>
      </c>
      <c r="I38" s="10">
        <v>4.3269444444444449</v>
      </c>
      <c r="J38" s="10">
        <v>7.020833333333333</v>
      </c>
      <c r="K38" s="10">
        <v>8.5388888888888896</v>
      </c>
      <c r="L38" s="10">
        <v>4.7249999999999996</v>
      </c>
      <c r="M38" s="10">
        <v>6.25</v>
      </c>
      <c r="N38" s="10">
        <v>3.041666666666667</v>
      </c>
      <c r="O38" s="10">
        <v>10.675000000000001</v>
      </c>
      <c r="P38" s="10">
        <v>4.0124999999999993</v>
      </c>
      <c r="Q38" s="10">
        <v>7.1611111111111114</v>
      </c>
      <c r="R38" s="10">
        <v>11</v>
      </c>
      <c r="S38" s="10">
        <v>1.9066666666666667</v>
      </c>
      <c r="T38" s="62">
        <v>5.3910984848484853</v>
      </c>
    </row>
    <row r="39" spans="1:20" x14ac:dyDescent="0.25">
      <c r="A39" s="63" t="s">
        <v>7</v>
      </c>
      <c r="B39" s="6" t="s">
        <v>45</v>
      </c>
      <c r="C39" s="107">
        <f>'Vos données'!B76</f>
        <v>0</v>
      </c>
      <c r="D39" s="11">
        <v>2.8083333333333331</v>
      </c>
      <c r="E39" s="11">
        <v>7.75</v>
      </c>
      <c r="F39" s="11">
        <v>7.7777777777777786</v>
      </c>
      <c r="G39" s="11">
        <v>7.7777777777777786</v>
      </c>
      <c r="H39" s="11">
        <v>5.2791666666666668</v>
      </c>
      <c r="I39" s="11">
        <v>5.3666666666666671</v>
      </c>
      <c r="J39" s="11"/>
      <c r="K39" s="11">
        <v>8.8083333333333336</v>
      </c>
      <c r="L39" s="11"/>
      <c r="M39" s="11">
        <v>0</v>
      </c>
      <c r="N39" s="11"/>
      <c r="O39" s="11">
        <v>5.6166666666666663</v>
      </c>
      <c r="P39" s="11"/>
      <c r="Q39" s="11">
        <v>3.5</v>
      </c>
      <c r="R39" s="11"/>
      <c r="S39" s="11">
        <v>7.7777777777777786</v>
      </c>
      <c r="T39" s="64">
        <v>6.3500000000000005</v>
      </c>
    </row>
    <row r="40" spans="1:20" x14ac:dyDescent="0.25">
      <c r="A40" s="61" t="s">
        <v>8</v>
      </c>
      <c r="B40" s="5" t="s">
        <v>46</v>
      </c>
      <c r="C40" s="108">
        <f>'Vos données'!B77</f>
        <v>0</v>
      </c>
      <c r="D40" s="10">
        <v>1.1666666666666667</v>
      </c>
      <c r="E40" s="10">
        <v>1.5</v>
      </c>
      <c r="F40" s="10">
        <v>3.0833333333333335</v>
      </c>
      <c r="G40" s="10">
        <v>3.0833333333333335</v>
      </c>
      <c r="H40" s="10">
        <v>1.3333333333333335</v>
      </c>
      <c r="I40" s="10">
        <v>1.3611111111111114</v>
      </c>
      <c r="J40" s="10"/>
      <c r="K40" s="10">
        <v>2.166666666666667</v>
      </c>
      <c r="L40" s="10"/>
      <c r="M40" s="10">
        <v>0</v>
      </c>
      <c r="N40" s="10"/>
      <c r="O40" s="10">
        <v>2.3333333333333335</v>
      </c>
      <c r="P40" s="10"/>
      <c r="Q40" s="10">
        <v>1</v>
      </c>
      <c r="R40" s="10"/>
      <c r="S40" s="10">
        <v>3.0833333333333335</v>
      </c>
      <c r="T40" s="62">
        <v>1.6833333333333336</v>
      </c>
    </row>
    <row r="41" spans="1:20" x14ac:dyDescent="0.25">
      <c r="A41" s="63" t="s">
        <v>9</v>
      </c>
      <c r="B41" s="6" t="s">
        <v>47</v>
      </c>
      <c r="C41" s="107">
        <f>'Vos données'!B78</f>
        <v>0</v>
      </c>
      <c r="D41" s="11">
        <v>50.861538461538466</v>
      </c>
      <c r="E41" s="11">
        <v>70.303030303030312</v>
      </c>
      <c r="F41" s="11">
        <v>96.090909090909093</v>
      </c>
      <c r="G41" s="11">
        <v>73.263157894736835</v>
      </c>
      <c r="H41" s="11">
        <v>68.720833333333331</v>
      </c>
      <c r="I41" s="11">
        <v>72.047619047619051</v>
      </c>
      <c r="J41" s="11">
        <v>58.239999999999995</v>
      </c>
      <c r="K41" s="11">
        <v>91.5</v>
      </c>
      <c r="L41" s="11">
        <v>28.833333333333332</v>
      </c>
      <c r="M41" s="11">
        <v>82.666666666666671</v>
      </c>
      <c r="N41" s="11">
        <v>28.6</v>
      </c>
      <c r="O41" s="11">
        <v>91.5</v>
      </c>
      <c r="P41" s="11">
        <v>101.75</v>
      </c>
      <c r="Q41" s="11">
        <v>40.466666666666669</v>
      </c>
      <c r="R41" s="11">
        <v>82</v>
      </c>
      <c r="S41" s="11">
        <v>90.222222222222229</v>
      </c>
      <c r="T41" s="64">
        <v>71.186666666666667</v>
      </c>
    </row>
    <row r="42" spans="1:20" x14ac:dyDescent="0.25">
      <c r="A42" s="61" t="s">
        <v>10</v>
      </c>
      <c r="B42" s="5" t="s">
        <v>48</v>
      </c>
      <c r="C42" s="108">
        <f>'Vos données'!B79</f>
        <v>0</v>
      </c>
      <c r="D42" s="10">
        <v>160.0611111111111</v>
      </c>
      <c r="E42" s="10">
        <v>73.911904761904779</v>
      </c>
      <c r="F42" s="10">
        <v>1511.7266666666667</v>
      </c>
      <c r="G42" s="10">
        <v>416.22500000000002</v>
      </c>
      <c r="H42" s="10">
        <v>570.6583333333333</v>
      </c>
      <c r="I42" s="10">
        <v>315.71527777777777</v>
      </c>
      <c r="J42" s="10">
        <v>1261.45</v>
      </c>
      <c r="K42" s="10">
        <v>101</v>
      </c>
      <c r="L42" s="10">
        <v>10.5</v>
      </c>
      <c r="M42" s="10">
        <v>173.2</v>
      </c>
      <c r="N42" s="10">
        <v>376.58333333333331</v>
      </c>
      <c r="O42" s="10">
        <v>13</v>
      </c>
      <c r="P42" s="10">
        <v>19.399999999999999</v>
      </c>
      <c r="Q42" s="10">
        <v>95.194444444444457</v>
      </c>
      <c r="R42" s="10">
        <v>4</v>
      </c>
      <c r="S42" s="10">
        <v>817.5</v>
      </c>
      <c r="T42" s="62">
        <v>502.02129629629627</v>
      </c>
    </row>
    <row r="43" spans="1:20" x14ac:dyDescent="0.25">
      <c r="A43" s="63" t="s">
        <v>11</v>
      </c>
      <c r="B43" s="6" t="s">
        <v>49</v>
      </c>
      <c r="C43" s="107">
        <f>'Vos données'!B80*'Vos données'!B81*'Vos données'!B82</f>
        <v>0</v>
      </c>
      <c r="D43" s="11">
        <v>483.53333333333336</v>
      </c>
      <c r="E43" s="11">
        <v>1059.7813095238093</v>
      </c>
      <c r="F43" s="11">
        <v>3442.5</v>
      </c>
      <c r="G43" s="11"/>
      <c r="H43" s="11">
        <v>1305.8258571428571</v>
      </c>
      <c r="I43" s="11"/>
      <c r="J43" s="11">
        <v>1305.8258571428571</v>
      </c>
      <c r="K43" s="11"/>
      <c r="L43" s="11"/>
      <c r="M43" s="11"/>
      <c r="N43" s="11">
        <v>483.53333333333336</v>
      </c>
      <c r="O43" s="11"/>
      <c r="P43" s="11"/>
      <c r="Q43" s="11"/>
      <c r="R43" s="11">
        <v>1059.7813095238093</v>
      </c>
      <c r="S43" s="11"/>
      <c r="T43" s="64">
        <v>1305.8258571428571</v>
      </c>
    </row>
    <row r="44" spans="1:20" x14ac:dyDescent="0.25">
      <c r="A44" s="61" t="s">
        <v>12</v>
      </c>
      <c r="B44" s="5" t="s">
        <v>50</v>
      </c>
      <c r="C44" s="108">
        <f>'Vos données'!B83</f>
        <v>0</v>
      </c>
      <c r="D44" s="10">
        <v>60.60402777777778</v>
      </c>
      <c r="E44" s="10">
        <v>87.574444444444453</v>
      </c>
      <c r="F44" s="10">
        <v>120.66319444444444</v>
      </c>
      <c r="G44" s="10">
        <v>20.208055555555557</v>
      </c>
      <c r="H44" s="10">
        <v>97.252095959595948</v>
      </c>
      <c r="I44" s="10">
        <v>81.649747474747471</v>
      </c>
      <c r="J44" s="10">
        <v>110.125</v>
      </c>
      <c r="K44" s="10">
        <v>12</v>
      </c>
      <c r="L44" s="10">
        <v>27.437083333333334</v>
      </c>
      <c r="M44" s="10">
        <v>148.375</v>
      </c>
      <c r="N44" s="10">
        <v>0</v>
      </c>
      <c r="O44" s="10">
        <v>12</v>
      </c>
      <c r="P44" s="10">
        <v>5.75</v>
      </c>
      <c r="Q44" s="10">
        <v>103.93933333333334</v>
      </c>
      <c r="R44" s="10"/>
      <c r="S44" s="10"/>
      <c r="T44" s="62">
        <v>80.742658730158738</v>
      </c>
    </row>
    <row r="45" spans="1:20" x14ac:dyDescent="0.25">
      <c r="A45" s="59">
        <v>9</v>
      </c>
      <c r="B45" s="4" t="s">
        <v>51</v>
      </c>
      <c r="C45" s="103"/>
      <c r="D45" s="4"/>
      <c r="E45" s="4"/>
      <c r="F45" s="4"/>
      <c r="G45" s="4"/>
      <c r="H45" s="4"/>
      <c r="I45" s="4"/>
      <c r="J45" s="4"/>
      <c r="K45" s="4"/>
      <c r="L45" s="4"/>
      <c r="M45" s="4"/>
      <c r="N45" s="4"/>
      <c r="O45" s="4"/>
      <c r="P45" s="4"/>
      <c r="Q45" s="4"/>
      <c r="R45" s="4"/>
      <c r="S45" s="4"/>
      <c r="T45" s="60"/>
    </row>
    <row r="46" spans="1:20" x14ac:dyDescent="0.25">
      <c r="A46" s="61" t="s">
        <v>0</v>
      </c>
      <c r="B46" s="5" t="s">
        <v>52</v>
      </c>
      <c r="C46" s="109">
        <f>(C10*52)+C12+C14+C16+C17+C18+C20+C24+C25+C26+C27+C29+C32+C34+C33+C35+C41+C42+C43+C44</f>
        <v>0</v>
      </c>
      <c r="D46" s="8">
        <v>1350.7617517232377</v>
      </c>
      <c r="E46" s="8">
        <v>2222.2898939492616</v>
      </c>
      <c r="F46" s="8">
        <v>4399.3709978674942</v>
      </c>
      <c r="G46" s="8">
        <v>2422.3727244062329</v>
      </c>
      <c r="H46" s="8">
        <v>2729.1351695388385</v>
      </c>
      <c r="I46" s="8">
        <v>2244.6772967675411</v>
      </c>
      <c r="J46" s="8">
        <v>5162.7288300366299</v>
      </c>
      <c r="K46" s="8">
        <v>1311.1555379476947</v>
      </c>
      <c r="L46" s="8">
        <v>1183.9295802092213</v>
      </c>
      <c r="M46" s="8">
        <v>1685.7850529100531</v>
      </c>
      <c r="N46" s="8">
        <v>1597.6233333333332</v>
      </c>
      <c r="O46" s="8">
        <v>1101.8617328749683</v>
      </c>
      <c r="P46" s="8">
        <v>1852.5491282876051</v>
      </c>
      <c r="Q46" s="8">
        <v>1960.3194474363268</v>
      </c>
      <c r="R46" s="8">
        <v>4047.8412973137965</v>
      </c>
      <c r="S46" s="8">
        <v>3564.5701517145917</v>
      </c>
      <c r="T46" s="65">
        <v>2563.3176316293225</v>
      </c>
    </row>
    <row r="47" spans="1:20" x14ac:dyDescent="0.25">
      <c r="A47" s="66" t="s">
        <v>1</v>
      </c>
      <c r="B47" s="7" t="s">
        <v>53</v>
      </c>
      <c r="C47" s="110" t="e">
        <f>C46/C8</f>
        <v>#DIV/0!</v>
      </c>
      <c r="D47" s="12">
        <v>23.397748344783114</v>
      </c>
      <c r="E47" s="12">
        <v>13.497841573304546</v>
      </c>
      <c r="F47" s="12">
        <v>10.742310071997156</v>
      </c>
      <c r="G47" s="12">
        <v>9.8203585594756468</v>
      </c>
      <c r="H47" s="12">
        <v>23.611818149270317</v>
      </c>
      <c r="I47" s="12">
        <v>12.863162526543688</v>
      </c>
      <c r="J47" s="12">
        <v>31.967813166649602</v>
      </c>
      <c r="K47" s="12">
        <v>21.645766874697774</v>
      </c>
      <c r="L47" s="12">
        <v>14.284255309766342</v>
      </c>
      <c r="M47" s="12">
        <v>33.775891846813259</v>
      </c>
      <c r="N47" s="12">
        <v>33.891746031746031</v>
      </c>
      <c r="O47" s="12">
        <v>24.677014509825277</v>
      </c>
      <c r="P47" s="12">
        <v>8.9913944848681844</v>
      </c>
      <c r="Q47" s="12">
        <v>13.709007479870616</v>
      </c>
      <c r="R47" s="12">
        <v>23.193329512411157</v>
      </c>
      <c r="S47" s="12">
        <v>7.3049629896193222</v>
      </c>
      <c r="T47" s="67">
        <v>16.156975127759683</v>
      </c>
    </row>
    <row r="48" spans="1:20" s="20" customFormat="1" x14ac:dyDescent="0.25">
      <c r="A48" s="18"/>
      <c r="B48" s="19"/>
      <c r="C48" s="25"/>
      <c r="D48" s="19"/>
      <c r="E48" s="19"/>
      <c r="F48" s="19"/>
      <c r="G48" s="19"/>
      <c r="H48" s="19"/>
      <c r="I48" s="19"/>
      <c r="J48" s="19"/>
      <c r="K48" s="19"/>
      <c r="L48" s="22"/>
      <c r="M48" s="22"/>
      <c r="N48" s="22"/>
      <c r="O48" s="22"/>
      <c r="P48" s="22"/>
      <c r="Q48" s="22"/>
      <c r="R48" s="22"/>
      <c r="S48" s="22"/>
      <c r="T48" s="19"/>
    </row>
    <row r="49" spans="1:20" s="20" customFormat="1" x14ac:dyDescent="0.25">
      <c r="A49" s="18"/>
      <c r="B49" s="19" t="s">
        <v>75</v>
      </c>
      <c r="C49" s="25"/>
      <c r="D49" s="19"/>
      <c r="E49" s="19"/>
      <c r="F49" s="19"/>
      <c r="G49" s="19"/>
      <c r="H49" s="19"/>
      <c r="I49" s="19"/>
      <c r="J49" s="19"/>
      <c r="K49" s="19"/>
      <c r="L49" s="22"/>
      <c r="M49" s="22"/>
      <c r="N49" s="22"/>
      <c r="O49" s="22"/>
      <c r="P49" s="22"/>
      <c r="Q49" s="22"/>
      <c r="R49" s="22"/>
      <c r="S49" s="22"/>
      <c r="T49" s="19"/>
    </row>
    <row r="50" spans="1:20" s="20" customFormat="1" x14ac:dyDescent="0.25">
      <c r="A50" s="18"/>
      <c r="B50" s="19"/>
      <c r="C50" s="25"/>
      <c r="D50" s="19"/>
      <c r="E50" s="19"/>
      <c r="F50" s="19"/>
      <c r="G50" s="19"/>
      <c r="H50" s="19"/>
      <c r="I50" s="19"/>
      <c r="J50" s="19"/>
      <c r="K50" s="19"/>
      <c r="L50" s="22"/>
      <c r="M50" s="22"/>
      <c r="N50" s="22"/>
      <c r="O50" s="22"/>
      <c r="P50" s="22"/>
      <c r="Q50" s="22"/>
      <c r="R50" s="22"/>
      <c r="S50" s="22"/>
      <c r="T50" s="23"/>
    </row>
    <row r="51" spans="1:20" s="30" customFormat="1" x14ac:dyDescent="0.25">
      <c r="A51" s="26" t="s">
        <v>72</v>
      </c>
      <c r="B51" s="27" t="s">
        <v>73</v>
      </c>
      <c r="C51" s="93"/>
      <c r="D51" s="27"/>
      <c r="E51" s="27"/>
      <c r="F51" s="27"/>
      <c r="G51" s="27"/>
      <c r="H51" s="27"/>
      <c r="I51" s="27"/>
      <c r="J51" s="27"/>
      <c r="K51" s="27"/>
      <c r="L51" s="28"/>
      <c r="M51" s="28"/>
      <c r="N51" s="28"/>
      <c r="O51" s="28"/>
      <c r="P51" s="28"/>
      <c r="Q51" s="28"/>
      <c r="R51" s="28"/>
      <c r="S51" s="28"/>
      <c r="T51" s="29"/>
    </row>
    <row r="52" spans="1:20" s="20" customFormat="1" x14ac:dyDescent="0.25">
      <c r="A52" s="18"/>
      <c r="B52" s="19"/>
      <c r="C52" s="25"/>
      <c r="D52" s="19"/>
      <c r="E52" s="19"/>
      <c r="F52" s="19"/>
      <c r="G52" s="19"/>
      <c r="H52" s="19"/>
      <c r="I52" s="19"/>
      <c r="J52" s="19"/>
      <c r="K52" s="19"/>
      <c r="L52" s="22"/>
      <c r="M52" s="22"/>
      <c r="N52" s="22"/>
      <c r="O52" s="22"/>
      <c r="P52" s="22"/>
      <c r="Q52" s="22"/>
      <c r="R52" s="22"/>
      <c r="S52" s="22"/>
      <c r="T52" s="24"/>
    </row>
    <row r="53" spans="1:20" s="20" customFormat="1" x14ac:dyDescent="0.25">
      <c r="A53" s="18"/>
      <c r="B53" s="19"/>
      <c r="C53" s="25"/>
      <c r="D53" s="19"/>
      <c r="E53" s="19"/>
      <c r="F53" s="19"/>
      <c r="G53" s="19"/>
      <c r="H53" s="19"/>
      <c r="I53" s="19"/>
      <c r="J53" s="19"/>
      <c r="K53" s="19"/>
      <c r="L53" s="22"/>
      <c r="M53" s="22"/>
      <c r="N53" s="22"/>
      <c r="O53" s="22"/>
      <c r="P53" s="22"/>
      <c r="Q53" s="22"/>
      <c r="R53" s="22"/>
      <c r="S53" s="22"/>
      <c r="T53" s="24"/>
    </row>
    <row r="61" spans="1:20" s="20" customFormat="1" x14ac:dyDescent="0.25">
      <c r="A61" s="18"/>
      <c r="B61" s="19"/>
      <c r="C61" s="25"/>
      <c r="D61" s="19"/>
      <c r="E61" s="19"/>
      <c r="F61" s="19"/>
      <c r="G61" s="19"/>
      <c r="H61" s="19"/>
      <c r="I61" s="19"/>
      <c r="J61" s="19"/>
      <c r="K61" s="19"/>
      <c r="L61" s="22"/>
      <c r="M61" s="22"/>
      <c r="N61" s="22"/>
      <c r="O61" s="22"/>
      <c r="P61" s="22"/>
      <c r="Q61" s="22"/>
      <c r="R61" s="22"/>
      <c r="S61" s="22"/>
      <c r="T61" s="19"/>
    </row>
    <row r="62" spans="1:20" s="20" customFormat="1" x14ac:dyDescent="0.25">
      <c r="A62" s="18"/>
      <c r="B62" s="19"/>
      <c r="C62" s="25"/>
      <c r="D62" s="19"/>
      <c r="E62" s="19"/>
      <c r="F62" s="19"/>
      <c r="G62" s="19"/>
      <c r="H62" s="19"/>
      <c r="I62" s="19"/>
      <c r="J62" s="19"/>
      <c r="K62" s="19"/>
      <c r="L62" s="22"/>
      <c r="M62" s="22"/>
      <c r="N62" s="22"/>
      <c r="O62" s="22"/>
      <c r="P62" s="22"/>
      <c r="Q62" s="22"/>
      <c r="R62" s="22"/>
      <c r="S62" s="22"/>
      <c r="T62" s="19"/>
    </row>
    <row r="63" spans="1:20" s="20" customFormat="1" x14ac:dyDescent="0.25">
      <c r="A63" s="18"/>
      <c r="B63" s="19"/>
      <c r="C63" s="25"/>
      <c r="D63" s="19"/>
      <c r="E63" s="19"/>
      <c r="F63" s="19"/>
      <c r="G63" s="19"/>
      <c r="H63" s="19"/>
      <c r="I63" s="19"/>
      <c r="J63" s="19"/>
      <c r="K63" s="19"/>
      <c r="L63" s="22"/>
      <c r="M63" s="22"/>
      <c r="N63" s="22"/>
      <c r="O63" s="22"/>
      <c r="P63" s="22"/>
      <c r="Q63" s="22"/>
      <c r="R63" s="22"/>
      <c r="S63" s="22"/>
      <c r="T63" s="19"/>
    </row>
    <row r="64" spans="1:20" s="20" customFormat="1" x14ac:dyDescent="0.25">
      <c r="A64" s="18"/>
      <c r="B64" s="19"/>
      <c r="C64" s="25"/>
      <c r="D64" s="19"/>
      <c r="E64" s="19"/>
      <c r="F64" s="19"/>
      <c r="G64" s="19"/>
      <c r="H64" s="19"/>
      <c r="I64" s="19"/>
      <c r="J64" s="19"/>
      <c r="K64" s="19"/>
      <c r="L64" s="22"/>
      <c r="M64" s="22"/>
      <c r="N64" s="22"/>
      <c r="O64" s="22"/>
      <c r="P64" s="22"/>
      <c r="Q64" s="22"/>
      <c r="R64" s="22"/>
      <c r="S64" s="22"/>
      <c r="T64" s="19"/>
    </row>
    <row r="65" spans="1:20" s="20" customFormat="1" x14ac:dyDescent="0.25">
      <c r="A65" s="18"/>
      <c r="B65" s="19"/>
      <c r="C65" s="25"/>
      <c r="D65" s="19"/>
      <c r="E65" s="19"/>
      <c r="F65" s="19"/>
      <c r="G65" s="19"/>
      <c r="H65" s="19"/>
      <c r="I65" s="19"/>
      <c r="J65" s="19"/>
      <c r="K65" s="19"/>
      <c r="L65" s="22"/>
      <c r="M65" s="22"/>
      <c r="N65" s="22"/>
      <c r="O65" s="22"/>
      <c r="P65" s="22"/>
      <c r="Q65" s="22"/>
      <c r="R65" s="22"/>
      <c r="S65" s="22"/>
      <c r="T65" s="19"/>
    </row>
    <row r="66" spans="1:20" s="20" customFormat="1" x14ac:dyDescent="0.25">
      <c r="A66" s="18"/>
      <c r="B66" s="19"/>
      <c r="C66" s="25"/>
      <c r="D66" s="19"/>
      <c r="E66" s="19"/>
      <c r="F66" s="19"/>
      <c r="G66" s="19"/>
      <c r="H66" s="19"/>
      <c r="I66" s="19"/>
      <c r="J66" s="19"/>
      <c r="K66" s="19"/>
      <c r="L66" s="22"/>
      <c r="M66" s="22"/>
      <c r="N66" s="22"/>
      <c r="O66" s="22"/>
      <c r="P66" s="22"/>
      <c r="Q66" s="22"/>
      <c r="R66" s="22"/>
      <c r="S66" s="22"/>
      <c r="T66" s="19"/>
    </row>
    <row r="67" spans="1:20" s="20" customFormat="1" x14ac:dyDescent="0.25">
      <c r="A67" s="18"/>
      <c r="B67" s="19"/>
      <c r="C67" s="25"/>
      <c r="D67" s="19"/>
      <c r="E67" s="19"/>
      <c r="F67" s="19"/>
      <c r="G67" s="19"/>
      <c r="H67" s="19"/>
      <c r="I67" s="19"/>
      <c r="J67" s="19"/>
      <c r="K67" s="19"/>
      <c r="L67" s="22"/>
      <c r="M67" s="22"/>
      <c r="N67" s="22"/>
      <c r="O67" s="22"/>
      <c r="P67" s="22"/>
      <c r="Q67" s="22"/>
      <c r="R67" s="22"/>
      <c r="S67" s="22"/>
      <c r="T67" s="19"/>
    </row>
    <row r="68" spans="1:20" s="20" customFormat="1" x14ac:dyDescent="0.25">
      <c r="A68" s="18"/>
      <c r="B68" s="19"/>
      <c r="C68" s="25"/>
      <c r="D68" s="19"/>
      <c r="E68" s="19"/>
      <c r="F68" s="19"/>
      <c r="G68" s="19"/>
      <c r="H68" s="19"/>
      <c r="I68" s="19"/>
      <c r="J68" s="19"/>
      <c r="K68" s="19"/>
      <c r="L68" s="22"/>
      <c r="M68" s="22"/>
      <c r="N68" s="22"/>
      <c r="O68" s="22"/>
      <c r="P68" s="22"/>
      <c r="Q68" s="22"/>
      <c r="R68" s="22"/>
      <c r="S68" s="22"/>
      <c r="T68" s="19"/>
    </row>
    <row r="69" spans="1:20" s="20" customFormat="1" x14ac:dyDescent="0.25">
      <c r="A69" s="18"/>
      <c r="B69" s="19"/>
      <c r="C69" s="25"/>
      <c r="D69" s="19"/>
      <c r="E69" s="19"/>
      <c r="F69" s="19"/>
      <c r="G69" s="19"/>
      <c r="H69" s="19"/>
      <c r="I69" s="19"/>
      <c r="J69" s="19"/>
      <c r="K69" s="19"/>
      <c r="L69" s="22"/>
      <c r="M69" s="22"/>
      <c r="N69" s="22"/>
      <c r="O69" s="22"/>
      <c r="P69" s="22"/>
      <c r="Q69" s="22"/>
      <c r="R69" s="22"/>
      <c r="S69" s="22"/>
      <c r="T69" s="19"/>
    </row>
    <row r="70" spans="1:20" s="20" customFormat="1" x14ac:dyDescent="0.25">
      <c r="A70" s="18"/>
      <c r="B70" s="19"/>
      <c r="C70" s="25"/>
      <c r="D70" s="19"/>
      <c r="E70" s="19"/>
      <c r="F70" s="19"/>
      <c r="G70" s="19"/>
      <c r="H70" s="19"/>
      <c r="I70" s="19"/>
      <c r="J70" s="19"/>
      <c r="K70" s="19"/>
      <c r="L70" s="22"/>
      <c r="M70" s="22"/>
      <c r="N70" s="22"/>
      <c r="O70" s="22"/>
      <c r="P70" s="22"/>
      <c r="Q70" s="22"/>
      <c r="R70" s="22"/>
      <c r="S70" s="22"/>
      <c r="T70" s="19"/>
    </row>
    <row r="71" spans="1:20" s="20" customFormat="1" x14ac:dyDescent="0.25">
      <c r="A71" s="18"/>
      <c r="B71" s="19"/>
      <c r="C71" s="25"/>
      <c r="D71" s="19"/>
      <c r="E71" s="19"/>
      <c r="F71" s="19"/>
      <c r="G71" s="19"/>
      <c r="H71" s="19"/>
      <c r="I71" s="19"/>
      <c r="J71" s="19"/>
      <c r="K71" s="19"/>
      <c r="L71" s="22"/>
      <c r="M71" s="22"/>
      <c r="N71" s="22"/>
      <c r="O71" s="22"/>
      <c r="P71" s="22"/>
      <c r="Q71" s="22"/>
      <c r="R71" s="22"/>
      <c r="S71" s="22"/>
      <c r="T71" s="19"/>
    </row>
    <row r="72" spans="1:20" s="20" customFormat="1" x14ac:dyDescent="0.25">
      <c r="A72" s="18"/>
      <c r="B72" s="19"/>
      <c r="C72" s="25"/>
      <c r="D72" s="19"/>
      <c r="E72" s="19"/>
      <c r="F72" s="19"/>
      <c r="G72" s="19"/>
      <c r="H72" s="19"/>
      <c r="I72" s="19"/>
      <c r="J72" s="19"/>
      <c r="K72" s="19"/>
      <c r="L72" s="22"/>
      <c r="M72" s="22"/>
      <c r="N72" s="22"/>
      <c r="O72" s="22"/>
      <c r="P72" s="22"/>
      <c r="Q72" s="22"/>
      <c r="R72" s="22"/>
      <c r="S72" s="22"/>
      <c r="T72" s="19"/>
    </row>
    <row r="73" spans="1:20" s="20" customFormat="1" x14ac:dyDescent="0.25">
      <c r="A73" s="18"/>
      <c r="B73" s="19"/>
      <c r="C73" s="25"/>
      <c r="D73" s="19"/>
      <c r="E73" s="19"/>
      <c r="F73" s="19"/>
      <c r="G73" s="19"/>
      <c r="H73" s="19"/>
      <c r="I73" s="19"/>
      <c r="J73" s="19"/>
      <c r="K73" s="19"/>
      <c r="L73" s="22"/>
      <c r="M73" s="22"/>
      <c r="N73" s="22"/>
      <c r="O73" s="22"/>
      <c r="P73" s="22"/>
      <c r="Q73" s="22"/>
      <c r="R73" s="22"/>
      <c r="S73" s="22"/>
      <c r="T73" s="19"/>
    </row>
    <row r="74" spans="1:20" s="20" customFormat="1" x14ac:dyDescent="0.25">
      <c r="A74" s="18"/>
      <c r="B74" s="19"/>
      <c r="C74" s="25"/>
      <c r="D74" s="19"/>
      <c r="E74" s="19"/>
      <c r="F74" s="19"/>
      <c r="G74" s="19"/>
      <c r="H74" s="19"/>
      <c r="I74" s="19"/>
      <c r="J74" s="19"/>
      <c r="K74" s="19"/>
      <c r="L74" s="22"/>
      <c r="M74" s="22"/>
      <c r="N74" s="22"/>
      <c r="O74" s="22"/>
      <c r="P74" s="22"/>
      <c r="Q74" s="22"/>
      <c r="R74" s="22"/>
      <c r="S74" s="22"/>
      <c r="T74" s="19"/>
    </row>
    <row r="75" spans="1:20" s="20" customFormat="1" x14ac:dyDescent="0.25">
      <c r="A75" s="18"/>
      <c r="B75" s="19"/>
      <c r="C75" s="25"/>
      <c r="D75" s="19"/>
      <c r="E75" s="19"/>
      <c r="F75" s="19"/>
      <c r="G75" s="19"/>
      <c r="H75" s="19"/>
      <c r="I75" s="19"/>
      <c r="J75" s="19"/>
      <c r="K75" s="19"/>
      <c r="L75" s="22"/>
      <c r="M75" s="22"/>
      <c r="N75" s="22"/>
      <c r="O75" s="22"/>
      <c r="P75" s="22"/>
      <c r="Q75" s="22"/>
      <c r="R75" s="22"/>
      <c r="S75" s="22"/>
      <c r="T75" s="19"/>
    </row>
    <row r="76" spans="1:20" s="20" customFormat="1" x14ac:dyDescent="0.25">
      <c r="A76" s="18"/>
      <c r="B76" s="19"/>
      <c r="C76" s="25"/>
      <c r="D76" s="19"/>
      <c r="E76" s="19"/>
      <c r="F76" s="19"/>
      <c r="G76" s="19"/>
      <c r="H76" s="19"/>
      <c r="I76" s="19"/>
      <c r="J76" s="19"/>
      <c r="K76" s="19"/>
      <c r="L76" s="22"/>
      <c r="M76" s="22"/>
      <c r="N76" s="22"/>
      <c r="O76" s="22"/>
      <c r="P76" s="22"/>
      <c r="Q76" s="22"/>
      <c r="R76" s="22"/>
      <c r="S76" s="22"/>
      <c r="T76" s="19"/>
    </row>
    <row r="77" spans="1:20" s="20" customFormat="1" x14ac:dyDescent="0.25">
      <c r="A77" s="18"/>
      <c r="B77" s="19"/>
      <c r="C77" s="25"/>
      <c r="D77" s="19"/>
      <c r="E77" s="19"/>
      <c r="F77" s="19"/>
      <c r="G77" s="19"/>
      <c r="H77" s="19"/>
      <c r="I77" s="19"/>
      <c r="J77" s="19"/>
      <c r="K77" s="19"/>
      <c r="L77" s="22"/>
      <c r="M77" s="22"/>
      <c r="N77" s="22"/>
      <c r="O77" s="22"/>
      <c r="P77" s="22"/>
      <c r="Q77" s="22"/>
      <c r="R77" s="22"/>
      <c r="S77" s="22"/>
      <c r="T77" s="19"/>
    </row>
    <row r="78" spans="1:20" s="20" customFormat="1" x14ac:dyDescent="0.25">
      <c r="A78" s="18"/>
      <c r="B78" s="19"/>
      <c r="C78" s="25"/>
      <c r="D78" s="19"/>
      <c r="E78" s="19"/>
      <c r="F78" s="19"/>
      <c r="G78" s="19"/>
      <c r="H78" s="19"/>
      <c r="I78" s="19"/>
      <c r="J78" s="19"/>
      <c r="K78" s="19"/>
      <c r="L78" s="22"/>
      <c r="M78" s="22"/>
      <c r="N78" s="22"/>
      <c r="O78" s="22"/>
      <c r="P78" s="22"/>
      <c r="Q78" s="22"/>
      <c r="R78" s="22"/>
      <c r="S78" s="22"/>
      <c r="T78" s="19"/>
    </row>
    <row r="79" spans="1:20" s="20" customFormat="1" x14ac:dyDescent="0.25">
      <c r="A79" s="18"/>
      <c r="B79" s="19"/>
      <c r="C79" s="25"/>
      <c r="D79" s="19"/>
      <c r="E79" s="19"/>
      <c r="F79" s="19"/>
      <c r="G79" s="19"/>
      <c r="H79" s="19"/>
      <c r="I79" s="19"/>
      <c r="J79" s="19"/>
      <c r="K79" s="19"/>
      <c r="L79" s="22"/>
      <c r="M79" s="22"/>
      <c r="N79" s="22"/>
      <c r="O79" s="22"/>
      <c r="P79" s="22"/>
      <c r="Q79" s="22"/>
      <c r="R79" s="22"/>
      <c r="S79" s="22"/>
      <c r="T79" s="19"/>
    </row>
    <row r="80" spans="1:20" s="20" customFormat="1" x14ac:dyDescent="0.25">
      <c r="A80" s="18"/>
      <c r="B80" s="19"/>
      <c r="C80" s="25"/>
      <c r="D80" s="19"/>
      <c r="E80" s="19"/>
      <c r="F80" s="19"/>
      <c r="G80" s="19"/>
      <c r="H80" s="19"/>
      <c r="I80" s="19"/>
      <c r="J80" s="19"/>
      <c r="K80" s="19"/>
      <c r="L80" s="22"/>
      <c r="M80" s="22"/>
      <c r="N80" s="22"/>
      <c r="O80" s="22"/>
      <c r="P80" s="22"/>
      <c r="Q80" s="22"/>
      <c r="R80" s="22"/>
      <c r="S80" s="22"/>
      <c r="T80" s="19"/>
    </row>
    <row r="81" spans="1:20" s="20" customFormat="1" x14ac:dyDescent="0.25">
      <c r="A81" s="18"/>
      <c r="B81" s="19"/>
      <c r="C81" s="25"/>
      <c r="D81" s="19"/>
      <c r="E81" s="19"/>
      <c r="F81" s="19"/>
      <c r="G81" s="19"/>
      <c r="H81" s="19"/>
      <c r="I81" s="19"/>
      <c r="J81" s="19"/>
      <c r="K81" s="19"/>
      <c r="L81" s="22"/>
      <c r="M81" s="22"/>
      <c r="N81" s="22"/>
      <c r="O81" s="22"/>
      <c r="P81" s="22"/>
      <c r="Q81" s="22"/>
      <c r="R81" s="22"/>
      <c r="S81" s="22"/>
      <c r="T81" s="19"/>
    </row>
    <row r="82" spans="1:20" s="20" customFormat="1" x14ac:dyDescent="0.25">
      <c r="A82" s="18"/>
      <c r="B82" s="19"/>
      <c r="C82" s="25"/>
      <c r="D82" s="19"/>
      <c r="E82" s="19"/>
      <c r="F82" s="19"/>
      <c r="G82" s="19"/>
      <c r="H82" s="19"/>
      <c r="I82" s="19"/>
      <c r="J82" s="19"/>
      <c r="K82" s="19"/>
      <c r="L82" s="22"/>
      <c r="M82" s="22"/>
      <c r="N82" s="22"/>
      <c r="O82" s="22"/>
      <c r="P82" s="22"/>
      <c r="Q82" s="22"/>
      <c r="R82" s="22"/>
      <c r="S82" s="22"/>
      <c r="T82" s="19"/>
    </row>
    <row r="83" spans="1:20" s="20" customFormat="1" x14ac:dyDescent="0.25">
      <c r="A83" s="18"/>
      <c r="B83" s="19"/>
      <c r="C83" s="25"/>
      <c r="D83" s="19"/>
      <c r="E83" s="19"/>
      <c r="F83" s="19"/>
      <c r="G83" s="19"/>
      <c r="H83" s="19"/>
      <c r="I83" s="19"/>
      <c r="J83" s="19"/>
      <c r="K83" s="19"/>
      <c r="L83" s="22"/>
      <c r="M83" s="22"/>
      <c r="N83" s="22"/>
      <c r="O83" s="22"/>
      <c r="P83" s="22"/>
      <c r="Q83" s="22"/>
      <c r="R83" s="22"/>
      <c r="S83" s="22"/>
      <c r="T83" s="19"/>
    </row>
    <row r="84" spans="1:20" s="20" customFormat="1" x14ac:dyDescent="0.25">
      <c r="A84" s="18"/>
      <c r="B84" s="19"/>
      <c r="C84" s="25"/>
      <c r="D84" s="19"/>
      <c r="E84" s="19"/>
      <c r="F84" s="19"/>
      <c r="G84" s="19"/>
      <c r="H84" s="19"/>
      <c r="I84" s="19"/>
      <c r="J84" s="19"/>
      <c r="K84" s="19"/>
      <c r="L84" s="22"/>
      <c r="M84" s="22"/>
      <c r="N84" s="22"/>
      <c r="O84" s="22"/>
      <c r="P84" s="22"/>
      <c r="Q84" s="22"/>
      <c r="R84" s="22"/>
      <c r="S84" s="22"/>
      <c r="T84" s="19"/>
    </row>
    <row r="85" spans="1:20" s="20" customFormat="1" x14ac:dyDescent="0.25">
      <c r="A85" s="18"/>
      <c r="B85" s="19"/>
      <c r="C85" s="25"/>
      <c r="D85" s="19"/>
      <c r="E85" s="19"/>
      <c r="F85" s="19"/>
      <c r="G85" s="19"/>
      <c r="H85" s="19"/>
      <c r="I85" s="19"/>
      <c r="J85" s="19"/>
      <c r="K85" s="19"/>
      <c r="L85" s="22"/>
      <c r="M85" s="22"/>
      <c r="N85" s="22"/>
      <c r="O85" s="22"/>
      <c r="P85" s="22"/>
      <c r="Q85" s="22"/>
      <c r="R85" s="22"/>
      <c r="S85" s="22"/>
      <c r="T85" s="19"/>
    </row>
    <row r="86" spans="1:20" s="20" customFormat="1" x14ac:dyDescent="0.25">
      <c r="A86" s="18"/>
      <c r="B86" s="19"/>
      <c r="C86" s="25"/>
      <c r="D86" s="19"/>
      <c r="E86" s="19"/>
      <c r="F86" s="19"/>
      <c r="G86" s="19"/>
      <c r="H86" s="19"/>
      <c r="I86" s="19"/>
      <c r="J86" s="19"/>
      <c r="K86" s="19"/>
      <c r="L86" s="22"/>
      <c r="M86" s="22"/>
      <c r="N86" s="22"/>
      <c r="O86" s="22"/>
      <c r="P86" s="22"/>
      <c r="Q86" s="22"/>
      <c r="R86" s="22"/>
      <c r="S86" s="22"/>
      <c r="T86" s="19"/>
    </row>
    <row r="87" spans="1:20" s="20" customFormat="1" x14ac:dyDescent="0.25">
      <c r="A87" s="18"/>
      <c r="B87" s="19"/>
      <c r="C87" s="25"/>
      <c r="D87" s="19"/>
      <c r="E87" s="19"/>
      <c r="F87" s="19"/>
      <c r="G87" s="19"/>
      <c r="H87" s="19"/>
      <c r="I87" s="19"/>
      <c r="J87" s="19"/>
      <c r="K87" s="19"/>
      <c r="L87" s="22"/>
      <c r="M87" s="22"/>
      <c r="N87" s="22"/>
      <c r="O87" s="22"/>
      <c r="P87" s="22"/>
      <c r="Q87" s="22"/>
      <c r="R87" s="22"/>
      <c r="S87" s="22"/>
      <c r="T87" s="19"/>
    </row>
    <row r="88" spans="1:20" s="20" customFormat="1" x14ac:dyDescent="0.25">
      <c r="A88" s="18"/>
      <c r="B88" s="19"/>
      <c r="C88" s="25"/>
      <c r="D88" s="19"/>
      <c r="E88" s="19"/>
      <c r="F88" s="19"/>
      <c r="G88" s="19"/>
      <c r="H88" s="19"/>
      <c r="I88" s="19"/>
      <c r="J88" s="19"/>
      <c r="K88" s="19"/>
      <c r="L88" s="22"/>
      <c r="M88" s="22"/>
      <c r="N88" s="22"/>
      <c r="O88" s="22"/>
      <c r="P88" s="22"/>
      <c r="Q88" s="22"/>
      <c r="R88" s="22"/>
      <c r="S88" s="22"/>
      <c r="T88" s="19"/>
    </row>
    <row r="89" spans="1:20" s="20" customFormat="1" x14ac:dyDescent="0.25">
      <c r="A89" s="18"/>
      <c r="B89" s="19"/>
      <c r="C89" s="25"/>
      <c r="D89" s="19"/>
      <c r="E89" s="19"/>
      <c r="F89" s="19"/>
      <c r="G89" s="19"/>
      <c r="H89" s="19"/>
      <c r="I89" s="19"/>
      <c r="J89" s="19"/>
      <c r="K89" s="19"/>
      <c r="L89" s="22"/>
      <c r="M89" s="22"/>
      <c r="N89" s="22"/>
      <c r="O89" s="22"/>
      <c r="P89" s="22"/>
      <c r="Q89" s="22"/>
      <c r="R89" s="22"/>
      <c r="S89" s="22"/>
      <c r="T89" s="19"/>
    </row>
    <row r="90" spans="1:20" s="20" customFormat="1" x14ac:dyDescent="0.25">
      <c r="A90" s="18"/>
      <c r="B90" s="19"/>
      <c r="C90" s="25"/>
      <c r="D90" s="19"/>
      <c r="E90" s="19"/>
      <c r="F90" s="19"/>
      <c r="G90" s="19"/>
      <c r="H90" s="19"/>
      <c r="I90" s="19"/>
      <c r="J90" s="19"/>
      <c r="K90" s="19"/>
      <c r="L90" s="22"/>
      <c r="M90" s="22"/>
      <c r="N90" s="22"/>
      <c r="O90" s="22"/>
      <c r="P90" s="22"/>
      <c r="Q90" s="22"/>
      <c r="R90" s="22"/>
      <c r="S90" s="22"/>
      <c r="T90" s="19"/>
    </row>
    <row r="91" spans="1:20" s="20" customFormat="1" x14ac:dyDescent="0.25">
      <c r="A91" s="18"/>
      <c r="B91" s="19"/>
      <c r="C91" s="25"/>
      <c r="D91" s="19"/>
      <c r="E91" s="19"/>
      <c r="F91" s="19"/>
      <c r="G91" s="19"/>
      <c r="H91" s="19"/>
      <c r="I91" s="19"/>
      <c r="J91" s="19"/>
      <c r="K91" s="19"/>
      <c r="L91" s="22"/>
      <c r="M91" s="22"/>
      <c r="N91" s="22"/>
      <c r="O91" s="22"/>
      <c r="P91" s="22"/>
      <c r="Q91" s="22"/>
      <c r="R91" s="22"/>
      <c r="S91" s="22"/>
      <c r="T91" s="19"/>
    </row>
    <row r="92" spans="1:20" s="20" customFormat="1" x14ac:dyDescent="0.25">
      <c r="A92" s="18"/>
      <c r="B92" s="19"/>
      <c r="C92" s="25"/>
      <c r="D92" s="19"/>
      <c r="E92" s="19"/>
      <c r="F92" s="19"/>
      <c r="G92" s="19"/>
      <c r="H92" s="19"/>
      <c r="I92" s="19"/>
      <c r="J92" s="19"/>
      <c r="K92" s="19"/>
      <c r="L92" s="22"/>
      <c r="M92" s="22"/>
      <c r="N92" s="22"/>
      <c r="O92" s="22"/>
      <c r="P92" s="22"/>
      <c r="Q92" s="22"/>
      <c r="R92" s="22"/>
      <c r="S92" s="22"/>
      <c r="T92" s="19"/>
    </row>
    <row r="93" spans="1:20" s="20" customFormat="1" x14ac:dyDescent="0.25">
      <c r="A93" s="18"/>
      <c r="B93" s="19"/>
      <c r="C93" s="25"/>
      <c r="D93" s="19"/>
      <c r="E93" s="19"/>
      <c r="F93" s="19"/>
      <c r="G93" s="19"/>
      <c r="H93" s="19"/>
      <c r="I93" s="19"/>
      <c r="J93" s="19"/>
      <c r="K93" s="19"/>
      <c r="L93" s="22"/>
      <c r="M93" s="22"/>
      <c r="N93" s="22"/>
      <c r="O93" s="22"/>
      <c r="P93" s="22"/>
      <c r="Q93" s="22"/>
      <c r="R93" s="22"/>
      <c r="S93" s="22"/>
      <c r="T93" s="19"/>
    </row>
    <row r="94" spans="1:20" s="20" customFormat="1" x14ac:dyDescent="0.25">
      <c r="A94" s="18"/>
      <c r="B94" s="19"/>
      <c r="C94" s="25"/>
      <c r="D94" s="19"/>
      <c r="E94" s="19"/>
      <c r="F94" s="19"/>
      <c r="G94" s="19"/>
      <c r="H94" s="19"/>
      <c r="I94" s="19"/>
      <c r="J94" s="19"/>
      <c r="K94" s="19"/>
      <c r="L94" s="22"/>
      <c r="M94" s="22"/>
      <c r="N94" s="22"/>
      <c r="O94" s="22"/>
      <c r="P94" s="22"/>
      <c r="Q94" s="22"/>
      <c r="R94" s="22"/>
      <c r="S94" s="22"/>
      <c r="T94" s="19"/>
    </row>
    <row r="95" spans="1:20" s="20" customFormat="1" x14ac:dyDescent="0.25">
      <c r="A95" s="18"/>
      <c r="B95" s="19"/>
      <c r="C95" s="25"/>
      <c r="D95" s="19"/>
      <c r="E95" s="19"/>
      <c r="F95" s="19"/>
      <c r="G95" s="19"/>
      <c r="H95" s="19"/>
      <c r="I95" s="19"/>
      <c r="J95" s="19"/>
      <c r="K95" s="19"/>
      <c r="L95" s="22"/>
      <c r="M95" s="22"/>
      <c r="N95" s="22"/>
      <c r="O95" s="22"/>
      <c r="P95" s="22"/>
      <c r="Q95" s="22"/>
      <c r="R95" s="22"/>
      <c r="S95" s="22"/>
      <c r="T95" s="19"/>
    </row>
    <row r="96" spans="1:20" s="20" customFormat="1" x14ac:dyDescent="0.25">
      <c r="A96" s="18"/>
      <c r="B96" s="19"/>
      <c r="C96" s="25"/>
      <c r="D96" s="19"/>
      <c r="E96" s="19"/>
      <c r="F96" s="19"/>
      <c r="G96" s="19"/>
      <c r="H96" s="19"/>
      <c r="I96" s="19"/>
      <c r="J96" s="19"/>
      <c r="K96" s="19"/>
      <c r="L96" s="22"/>
      <c r="M96" s="22"/>
      <c r="N96" s="22"/>
      <c r="O96" s="22"/>
      <c r="P96" s="22"/>
      <c r="Q96" s="22"/>
      <c r="R96" s="22"/>
      <c r="S96" s="22"/>
      <c r="T96" s="19"/>
    </row>
    <row r="97" spans="1:20" s="20" customFormat="1" x14ac:dyDescent="0.25">
      <c r="A97" s="18"/>
      <c r="B97" s="19"/>
      <c r="C97" s="25"/>
      <c r="D97" s="19"/>
      <c r="E97" s="19"/>
      <c r="F97" s="19"/>
      <c r="G97" s="19"/>
      <c r="H97" s="19"/>
      <c r="I97" s="19"/>
      <c r="J97" s="19"/>
      <c r="K97" s="19"/>
      <c r="L97" s="22"/>
      <c r="M97" s="22"/>
      <c r="N97" s="22"/>
      <c r="O97" s="22"/>
      <c r="P97" s="22"/>
      <c r="Q97" s="22"/>
      <c r="R97" s="22"/>
      <c r="S97" s="22"/>
      <c r="T97" s="19"/>
    </row>
    <row r="98" spans="1:20" s="20" customFormat="1" x14ac:dyDescent="0.25">
      <c r="A98" s="18"/>
      <c r="B98" s="19"/>
      <c r="C98" s="25"/>
      <c r="D98" s="19"/>
      <c r="E98" s="19"/>
      <c r="F98" s="19"/>
      <c r="G98" s="19"/>
      <c r="H98" s="19"/>
      <c r="I98" s="19"/>
      <c r="J98" s="19"/>
      <c r="K98" s="19"/>
      <c r="L98" s="22"/>
      <c r="M98" s="22"/>
      <c r="N98" s="22"/>
      <c r="O98" s="22"/>
      <c r="P98" s="22"/>
      <c r="Q98" s="22"/>
      <c r="R98" s="22"/>
      <c r="S98" s="22"/>
      <c r="T98" s="19"/>
    </row>
    <row r="99" spans="1:20" s="20" customFormat="1" x14ac:dyDescent="0.25">
      <c r="A99" s="18"/>
      <c r="B99" s="19"/>
      <c r="C99" s="25"/>
      <c r="D99" s="19"/>
      <c r="E99" s="19"/>
      <c r="F99" s="19"/>
      <c r="G99" s="19"/>
      <c r="H99" s="19"/>
      <c r="I99" s="19"/>
      <c r="J99" s="19"/>
      <c r="K99" s="19"/>
      <c r="L99" s="22"/>
      <c r="M99" s="22"/>
      <c r="N99" s="22"/>
      <c r="O99" s="22"/>
      <c r="P99" s="22"/>
      <c r="Q99" s="22"/>
      <c r="R99" s="22"/>
      <c r="S99" s="22"/>
      <c r="T99" s="19"/>
    </row>
    <row r="100" spans="1:20" s="20" customFormat="1" x14ac:dyDescent="0.25">
      <c r="A100" s="18"/>
      <c r="B100" s="19"/>
      <c r="C100" s="25"/>
      <c r="D100" s="19"/>
      <c r="E100" s="19"/>
      <c r="F100" s="19"/>
      <c r="G100" s="19"/>
      <c r="H100" s="19"/>
      <c r="I100" s="19"/>
      <c r="J100" s="19"/>
      <c r="K100" s="19"/>
      <c r="L100" s="22"/>
      <c r="M100" s="22"/>
      <c r="N100" s="22"/>
      <c r="O100" s="22"/>
      <c r="P100" s="22"/>
      <c r="Q100" s="22"/>
      <c r="R100" s="22"/>
      <c r="S100" s="22"/>
      <c r="T100" s="19"/>
    </row>
    <row r="101" spans="1:20" s="20" customFormat="1" x14ac:dyDescent="0.25">
      <c r="A101" s="18"/>
      <c r="B101" s="19"/>
      <c r="C101" s="25"/>
      <c r="D101" s="19"/>
      <c r="E101" s="19"/>
      <c r="F101" s="19"/>
      <c r="G101" s="19"/>
      <c r="H101" s="19"/>
      <c r="I101" s="19"/>
      <c r="J101" s="19"/>
      <c r="K101" s="19"/>
      <c r="L101" s="22"/>
      <c r="M101" s="22"/>
      <c r="N101" s="22"/>
      <c r="O101" s="22"/>
      <c r="P101" s="22"/>
      <c r="Q101" s="22"/>
      <c r="R101" s="22"/>
      <c r="S101" s="22"/>
      <c r="T101" s="19"/>
    </row>
    <row r="102" spans="1:20" s="20" customFormat="1" x14ac:dyDescent="0.25">
      <c r="A102" s="18"/>
      <c r="B102" s="19"/>
      <c r="C102" s="25"/>
      <c r="D102" s="19"/>
      <c r="E102" s="19"/>
      <c r="F102" s="19"/>
      <c r="G102" s="19"/>
      <c r="H102" s="19"/>
      <c r="I102" s="19"/>
      <c r="J102" s="19"/>
      <c r="K102" s="19"/>
      <c r="L102" s="22"/>
      <c r="M102" s="22"/>
      <c r="N102" s="22"/>
      <c r="O102" s="22"/>
      <c r="P102" s="22"/>
      <c r="Q102" s="22"/>
      <c r="R102" s="22"/>
      <c r="S102" s="22"/>
      <c r="T102" s="19"/>
    </row>
    <row r="103" spans="1:20" s="20" customFormat="1" x14ac:dyDescent="0.25">
      <c r="A103" s="18"/>
      <c r="B103" s="19"/>
      <c r="C103" s="25"/>
      <c r="D103" s="19"/>
      <c r="E103" s="19"/>
      <c r="F103" s="19"/>
      <c r="G103" s="19"/>
      <c r="H103" s="19"/>
      <c r="I103" s="19"/>
      <c r="J103" s="19"/>
      <c r="K103" s="19"/>
      <c r="L103" s="22"/>
      <c r="M103" s="22"/>
      <c r="N103" s="22"/>
      <c r="O103" s="22"/>
      <c r="P103" s="22"/>
      <c r="Q103" s="22"/>
      <c r="R103" s="22"/>
      <c r="S103" s="22"/>
      <c r="T103" s="19"/>
    </row>
    <row r="104" spans="1:20" s="20" customFormat="1" x14ac:dyDescent="0.25">
      <c r="A104" s="18"/>
      <c r="B104" s="19"/>
      <c r="C104" s="25"/>
      <c r="D104" s="19"/>
      <c r="E104" s="19"/>
      <c r="F104" s="19"/>
      <c r="G104" s="19"/>
      <c r="H104" s="19"/>
      <c r="I104" s="19"/>
      <c r="J104" s="19"/>
      <c r="K104" s="19"/>
      <c r="L104" s="22"/>
      <c r="M104" s="22"/>
      <c r="N104" s="22"/>
      <c r="O104" s="22"/>
      <c r="P104" s="22"/>
      <c r="Q104" s="22"/>
      <c r="R104" s="22"/>
      <c r="S104" s="22"/>
      <c r="T104" s="19"/>
    </row>
    <row r="105" spans="1:20" s="20" customFormat="1" x14ac:dyDescent="0.25">
      <c r="A105" s="18"/>
      <c r="B105" s="19"/>
      <c r="C105" s="25"/>
      <c r="D105" s="19"/>
      <c r="E105" s="19"/>
      <c r="F105" s="19"/>
      <c r="G105" s="19"/>
      <c r="H105" s="19"/>
      <c r="I105" s="19"/>
      <c r="J105" s="19"/>
      <c r="K105" s="19"/>
      <c r="L105" s="22"/>
      <c r="M105" s="22"/>
      <c r="N105" s="22"/>
      <c r="O105" s="22"/>
      <c r="P105" s="22"/>
      <c r="Q105" s="22"/>
      <c r="R105" s="22"/>
      <c r="S105" s="22"/>
      <c r="T105" s="19"/>
    </row>
    <row r="106" spans="1:20" s="20" customFormat="1" x14ac:dyDescent="0.25">
      <c r="A106" s="18"/>
      <c r="B106" s="19"/>
      <c r="C106" s="25"/>
      <c r="D106" s="19"/>
      <c r="E106" s="19"/>
      <c r="F106" s="19"/>
      <c r="G106" s="19"/>
      <c r="H106" s="19"/>
      <c r="I106" s="19"/>
      <c r="J106" s="19"/>
      <c r="K106" s="19"/>
      <c r="L106" s="22"/>
      <c r="M106" s="22"/>
      <c r="N106" s="22"/>
      <c r="O106" s="22"/>
      <c r="P106" s="22"/>
      <c r="Q106" s="22"/>
      <c r="R106" s="22"/>
      <c r="S106" s="22"/>
      <c r="T106" s="19"/>
    </row>
    <row r="107" spans="1:20" s="20" customFormat="1" x14ac:dyDescent="0.25">
      <c r="A107" s="18"/>
      <c r="B107" s="19"/>
      <c r="C107" s="25"/>
      <c r="D107" s="19"/>
      <c r="E107" s="19"/>
      <c r="F107" s="19"/>
      <c r="G107" s="19"/>
      <c r="H107" s="19"/>
      <c r="I107" s="19"/>
      <c r="J107" s="19"/>
      <c r="K107" s="19"/>
      <c r="L107" s="22"/>
      <c r="M107" s="22"/>
      <c r="N107" s="22"/>
      <c r="O107" s="22"/>
      <c r="P107" s="22"/>
      <c r="Q107" s="22"/>
      <c r="R107" s="22"/>
      <c r="S107" s="22"/>
      <c r="T107" s="19"/>
    </row>
    <row r="108" spans="1:20" s="20" customFormat="1" x14ac:dyDescent="0.25">
      <c r="A108" s="18"/>
      <c r="B108" s="19"/>
      <c r="C108" s="25"/>
      <c r="D108" s="19"/>
      <c r="E108" s="19"/>
      <c r="F108" s="19"/>
      <c r="G108" s="19"/>
      <c r="H108" s="19"/>
      <c r="I108" s="19"/>
      <c r="J108" s="19"/>
      <c r="K108" s="19"/>
      <c r="L108" s="22"/>
      <c r="M108" s="22"/>
      <c r="N108" s="22"/>
      <c r="O108" s="22"/>
      <c r="P108" s="22"/>
      <c r="Q108" s="22"/>
      <c r="R108" s="22"/>
      <c r="S108" s="22"/>
      <c r="T108" s="19"/>
    </row>
    <row r="109" spans="1:20" s="20" customFormat="1" x14ac:dyDescent="0.25">
      <c r="A109" s="18"/>
      <c r="B109" s="19"/>
      <c r="C109" s="25"/>
      <c r="D109" s="19"/>
      <c r="E109" s="19"/>
      <c r="F109" s="19"/>
      <c r="G109" s="19"/>
      <c r="H109" s="19"/>
      <c r="I109" s="19"/>
      <c r="J109" s="19"/>
      <c r="K109" s="19"/>
      <c r="L109" s="22"/>
      <c r="M109" s="22"/>
      <c r="N109" s="22"/>
      <c r="O109" s="22"/>
      <c r="P109" s="22"/>
      <c r="Q109" s="22"/>
      <c r="R109" s="22"/>
      <c r="S109" s="22"/>
      <c r="T109" s="19"/>
    </row>
    <row r="110" spans="1:20" s="20" customFormat="1" x14ac:dyDescent="0.25">
      <c r="A110" s="18"/>
      <c r="B110" s="19"/>
      <c r="C110" s="25"/>
      <c r="D110" s="19"/>
      <c r="E110" s="19"/>
      <c r="F110" s="19"/>
      <c r="G110" s="19"/>
      <c r="H110" s="19"/>
      <c r="I110" s="19"/>
      <c r="J110" s="19"/>
      <c r="K110" s="19"/>
      <c r="L110" s="22"/>
      <c r="M110" s="22"/>
      <c r="N110" s="22"/>
      <c r="O110" s="22"/>
      <c r="P110" s="22"/>
      <c r="Q110" s="22"/>
      <c r="R110" s="22"/>
      <c r="S110" s="22"/>
      <c r="T110" s="19"/>
    </row>
    <row r="111" spans="1:20" s="20" customFormat="1" x14ac:dyDescent="0.25">
      <c r="A111" s="18"/>
      <c r="B111" s="19"/>
      <c r="C111" s="25"/>
      <c r="D111" s="19"/>
      <c r="E111" s="19"/>
      <c r="F111" s="19"/>
      <c r="G111" s="19"/>
      <c r="H111" s="19"/>
      <c r="I111" s="19"/>
      <c r="J111" s="19"/>
      <c r="K111" s="19"/>
      <c r="L111" s="22"/>
      <c r="M111" s="22"/>
      <c r="N111" s="22"/>
      <c r="O111" s="22"/>
      <c r="P111" s="22"/>
      <c r="Q111" s="22"/>
      <c r="R111" s="22"/>
      <c r="S111" s="22"/>
      <c r="T111" s="19"/>
    </row>
    <row r="112" spans="1:20" s="20" customFormat="1" x14ac:dyDescent="0.25">
      <c r="A112" s="18"/>
      <c r="B112" s="19"/>
      <c r="C112" s="25"/>
      <c r="D112" s="19"/>
      <c r="E112" s="19"/>
      <c r="F112" s="19"/>
      <c r="G112" s="19"/>
      <c r="H112" s="19"/>
      <c r="I112" s="19"/>
      <c r="J112" s="19"/>
      <c r="K112" s="19"/>
      <c r="L112" s="22"/>
      <c r="M112" s="22"/>
      <c r="N112" s="22"/>
      <c r="O112" s="22"/>
      <c r="P112" s="22"/>
      <c r="Q112" s="22"/>
      <c r="R112" s="22"/>
      <c r="S112" s="22"/>
      <c r="T112" s="19"/>
    </row>
    <row r="113" spans="1:20" s="20" customFormat="1" x14ac:dyDescent="0.25">
      <c r="A113" s="18"/>
      <c r="B113" s="19"/>
      <c r="C113" s="25"/>
      <c r="D113" s="19"/>
      <c r="E113" s="19"/>
      <c r="F113" s="19"/>
      <c r="G113" s="19"/>
      <c r="H113" s="19"/>
      <c r="I113" s="19"/>
      <c r="J113" s="19"/>
      <c r="K113" s="19"/>
      <c r="L113" s="22"/>
      <c r="M113" s="22"/>
      <c r="N113" s="22"/>
      <c r="O113" s="22"/>
      <c r="P113" s="22"/>
      <c r="Q113" s="22"/>
      <c r="R113" s="22"/>
      <c r="S113" s="22"/>
      <c r="T113" s="19"/>
    </row>
    <row r="114" spans="1:20" s="20" customFormat="1" x14ac:dyDescent="0.25">
      <c r="A114" s="18"/>
      <c r="B114" s="19"/>
      <c r="C114" s="25"/>
      <c r="D114" s="19"/>
      <c r="E114" s="19"/>
      <c r="F114" s="19"/>
      <c r="G114" s="19"/>
      <c r="H114" s="19"/>
      <c r="I114" s="19"/>
      <c r="J114" s="19"/>
      <c r="K114" s="19"/>
      <c r="L114" s="22"/>
      <c r="M114" s="22"/>
      <c r="N114" s="22"/>
      <c r="O114" s="22"/>
      <c r="P114" s="22"/>
      <c r="Q114" s="22"/>
      <c r="R114" s="22"/>
      <c r="S114" s="22"/>
      <c r="T114" s="19"/>
    </row>
    <row r="115" spans="1:20" s="20" customFormat="1" x14ac:dyDescent="0.25">
      <c r="A115" s="18"/>
      <c r="B115" s="19"/>
      <c r="C115" s="25"/>
      <c r="D115" s="19"/>
      <c r="E115" s="19"/>
      <c r="F115" s="19"/>
      <c r="G115" s="19"/>
      <c r="H115" s="19"/>
      <c r="I115" s="19"/>
      <c r="J115" s="19"/>
      <c r="K115" s="19"/>
      <c r="L115" s="22"/>
      <c r="M115" s="22"/>
      <c r="N115" s="22"/>
      <c r="O115" s="22"/>
      <c r="P115" s="22"/>
      <c r="Q115" s="22"/>
      <c r="R115" s="22"/>
      <c r="S115" s="22"/>
      <c r="T115" s="19"/>
    </row>
    <row r="116" spans="1:20" s="20" customFormat="1" x14ac:dyDescent="0.25">
      <c r="A116" s="18"/>
      <c r="B116" s="19"/>
      <c r="C116" s="25"/>
      <c r="D116" s="19"/>
      <c r="E116" s="19"/>
      <c r="F116" s="19"/>
      <c r="G116" s="19"/>
      <c r="H116" s="19"/>
      <c r="I116" s="19"/>
      <c r="J116" s="19"/>
      <c r="K116" s="19"/>
      <c r="L116" s="22"/>
      <c r="M116" s="22"/>
      <c r="N116" s="22"/>
      <c r="O116" s="22"/>
      <c r="P116" s="22"/>
      <c r="Q116" s="22"/>
      <c r="R116" s="22"/>
      <c r="S116" s="22"/>
      <c r="T116" s="19"/>
    </row>
    <row r="117" spans="1:20" s="20" customFormat="1" x14ac:dyDescent="0.25">
      <c r="A117" s="18"/>
      <c r="B117" s="19"/>
      <c r="C117" s="25"/>
      <c r="D117" s="19"/>
      <c r="E117" s="19"/>
      <c r="F117" s="19"/>
      <c r="G117" s="19"/>
      <c r="H117" s="19"/>
      <c r="I117" s="19"/>
      <c r="J117" s="19"/>
      <c r="K117" s="19"/>
      <c r="L117" s="22"/>
      <c r="M117" s="22"/>
      <c r="N117" s="22"/>
      <c r="O117" s="22"/>
      <c r="P117" s="22"/>
      <c r="Q117" s="22"/>
      <c r="R117" s="22"/>
      <c r="S117" s="22"/>
      <c r="T117" s="19"/>
    </row>
    <row r="118" spans="1:20" s="20" customFormat="1" x14ac:dyDescent="0.25">
      <c r="A118" s="18"/>
      <c r="B118" s="19"/>
      <c r="C118" s="25"/>
      <c r="D118" s="19"/>
      <c r="E118" s="19"/>
      <c r="F118" s="19"/>
      <c r="G118" s="19"/>
      <c r="H118" s="19"/>
      <c r="I118" s="19"/>
      <c r="J118" s="19"/>
      <c r="K118" s="19"/>
      <c r="L118" s="22"/>
      <c r="M118" s="22"/>
      <c r="N118" s="22"/>
      <c r="O118" s="22"/>
      <c r="P118" s="22"/>
      <c r="Q118" s="22"/>
      <c r="R118" s="22"/>
      <c r="S118" s="22"/>
      <c r="T118" s="19"/>
    </row>
    <row r="119" spans="1:20" s="20" customFormat="1" x14ac:dyDescent="0.25">
      <c r="A119" s="18"/>
      <c r="B119" s="19"/>
      <c r="C119" s="25"/>
      <c r="D119" s="19"/>
      <c r="E119" s="19"/>
      <c r="F119" s="19"/>
      <c r="G119" s="19"/>
      <c r="H119" s="19"/>
      <c r="I119" s="19"/>
      <c r="J119" s="19"/>
      <c r="K119" s="19"/>
      <c r="L119" s="22"/>
      <c r="M119" s="22"/>
      <c r="N119" s="22"/>
      <c r="O119" s="22"/>
      <c r="P119" s="22"/>
      <c r="Q119" s="22"/>
      <c r="R119" s="22"/>
      <c r="S119" s="22"/>
      <c r="T119" s="19"/>
    </row>
    <row r="120" spans="1:20" s="20" customFormat="1" x14ac:dyDescent="0.25">
      <c r="A120" s="18"/>
      <c r="B120" s="19"/>
      <c r="C120" s="25"/>
      <c r="D120" s="19"/>
      <c r="E120" s="19"/>
      <c r="F120" s="19"/>
      <c r="G120" s="19"/>
      <c r="H120" s="19"/>
      <c r="I120" s="19"/>
      <c r="J120" s="19"/>
      <c r="K120" s="19"/>
      <c r="L120" s="22"/>
      <c r="M120" s="22"/>
      <c r="N120" s="22"/>
      <c r="O120" s="22"/>
      <c r="P120" s="22"/>
      <c r="Q120" s="22"/>
      <c r="R120" s="22"/>
      <c r="S120" s="22"/>
      <c r="T120" s="19"/>
    </row>
    <row r="121" spans="1:20" s="20" customFormat="1" x14ac:dyDescent="0.25">
      <c r="A121" s="18"/>
      <c r="B121" s="19"/>
      <c r="C121" s="25"/>
      <c r="D121" s="19"/>
      <c r="E121" s="19"/>
      <c r="F121" s="19"/>
      <c r="G121" s="19"/>
      <c r="H121" s="19"/>
      <c r="I121" s="19"/>
      <c r="J121" s="19"/>
      <c r="K121" s="19"/>
      <c r="L121" s="22"/>
      <c r="M121" s="22"/>
      <c r="N121" s="22"/>
      <c r="O121" s="22"/>
      <c r="P121" s="22"/>
      <c r="Q121" s="22"/>
      <c r="R121" s="22"/>
      <c r="S121" s="22"/>
      <c r="T121" s="19"/>
    </row>
    <row r="122" spans="1:20" s="20" customFormat="1" x14ac:dyDescent="0.25">
      <c r="A122" s="18"/>
      <c r="B122" s="19"/>
      <c r="C122" s="25"/>
      <c r="D122" s="19"/>
      <c r="E122" s="19"/>
      <c r="F122" s="19"/>
      <c r="G122" s="19"/>
      <c r="H122" s="19"/>
      <c r="I122" s="19"/>
      <c r="J122" s="19"/>
      <c r="K122" s="19"/>
      <c r="L122" s="22"/>
      <c r="M122" s="22"/>
      <c r="N122" s="22"/>
      <c r="O122" s="22"/>
      <c r="P122" s="22"/>
      <c r="Q122" s="22"/>
      <c r="R122" s="22"/>
      <c r="S122" s="22"/>
      <c r="T122" s="19"/>
    </row>
    <row r="123" spans="1:20" s="20" customFormat="1" x14ac:dyDescent="0.25">
      <c r="A123" s="18"/>
      <c r="B123" s="19"/>
      <c r="C123" s="25"/>
      <c r="D123" s="19"/>
      <c r="E123" s="19"/>
      <c r="F123" s="19"/>
      <c r="G123" s="19"/>
      <c r="H123" s="19"/>
      <c r="I123" s="19"/>
      <c r="J123" s="19"/>
      <c r="K123" s="19"/>
      <c r="L123" s="22"/>
      <c r="M123" s="22"/>
      <c r="N123" s="22"/>
      <c r="O123" s="22"/>
      <c r="P123" s="22"/>
      <c r="Q123" s="22"/>
      <c r="R123" s="22"/>
      <c r="S123" s="22"/>
      <c r="T123" s="19"/>
    </row>
    <row r="124" spans="1:20" s="20" customFormat="1" x14ac:dyDescent="0.25">
      <c r="A124" s="18"/>
      <c r="B124" s="19"/>
      <c r="C124" s="25"/>
      <c r="D124" s="19"/>
      <c r="E124" s="19"/>
      <c r="F124" s="19"/>
      <c r="G124" s="19"/>
      <c r="H124" s="19"/>
      <c r="I124" s="19"/>
      <c r="J124" s="19"/>
      <c r="K124" s="19"/>
      <c r="L124" s="22"/>
      <c r="M124" s="22"/>
      <c r="N124" s="22"/>
      <c r="O124" s="22"/>
      <c r="P124" s="22"/>
      <c r="Q124" s="22"/>
      <c r="R124" s="22"/>
      <c r="S124" s="22"/>
      <c r="T124" s="19"/>
    </row>
    <row r="125" spans="1:20" s="20" customFormat="1" x14ac:dyDescent="0.25">
      <c r="A125" s="18"/>
      <c r="B125" s="19"/>
      <c r="C125" s="25"/>
      <c r="D125" s="19"/>
      <c r="E125" s="19"/>
      <c r="F125" s="19"/>
      <c r="G125" s="19"/>
      <c r="H125" s="19"/>
      <c r="I125" s="19"/>
      <c r="J125" s="19"/>
      <c r="K125" s="19"/>
      <c r="L125" s="22"/>
      <c r="M125" s="22"/>
      <c r="N125" s="22"/>
      <c r="O125" s="22"/>
      <c r="P125" s="22"/>
      <c r="Q125" s="22"/>
      <c r="R125" s="22"/>
      <c r="S125" s="22"/>
      <c r="T125" s="19"/>
    </row>
    <row r="126" spans="1:20" s="20" customFormat="1" x14ac:dyDescent="0.25">
      <c r="A126" s="18"/>
      <c r="B126" s="19"/>
      <c r="C126" s="25"/>
      <c r="D126" s="19"/>
      <c r="E126" s="19"/>
      <c r="F126" s="19"/>
      <c r="G126" s="19"/>
      <c r="H126" s="19"/>
      <c r="I126" s="19"/>
      <c r="J126" s="19"/>
      <c r="K126" s="19"/>
      <c r="L126" s="22"/>
      <c r="M126" s="22"/>
      <c r="N126" s="22"/>
      <c r="O126" s="22"/>
      <c r="P126" s="22"/>
      <c r="Q126" s="22"/>
      <c r="R126" s="22"/>
      <c r="S126" s="22"/>
      <c r="T126" s="19"/>
    </row>
    <row r="127" spans="1:20" s="20" customFormat="1" x14ac:dyDescent="0.25">
      <c r="A127" s="18"/>
      <c r="B127" s="19"/>
      <c r="C127" s="25"/>
      <c r="D127" s="19"/>
      <c r="E127" s="19"/>
      <c r="F127" s="19"/>
      <c r="G127" s="19"/>
      <c r="H127" s="19"/>
      <c r="I127" s="19"/>
      <c r="J127" s="19"/>
      <c r="K127" s="19"/>
      <c r="L127" s="22"/>
      <c r="M127" s="22"/>
      <c r="N127" s="22"/>
      <c r="O127" s="22"/>
      <c r="P127" s="22"/>
      <c r="Q127" s="22"/>
      <c r="R127" s="22"/>
      <c r="S127" s="22"/>
      <c r="T127" s="19"/>
    </row>
    <row r="128" spans="1:20" s="20" customFormat="1" x14ac:dyDescent="0.25">
      <c r="A128" s="18"/>
      <c r="B128" s="19"/>
      <c r="C128" s="25"/>
      <c r="D128" s="19"/>
      <c r="E128" s="19"/>
      <c r="F128" s="19"/>
      <c r="G128" s="19"/>
      <c r="H128" s="19"/>
      <c r="I128" s="19"/>
      <c r="J128" s="19"/>
      <c r="K128" s="19"/>
      <c r="L128" s="22"/>
      <c r="M128" s="22"/>
      <c r="N128" s="22"/>
      <c r="O128" s="22"/>
      <c r="P128" s="22"/>
      <c r="Q128" s="22"/>
      <c r="R128" s="22"/>
      <c r="S128" s="22"/>
      <c r="T128" s="19"/>
    </row>
    <row r="129" spans="1:20" s="20" customFormat="1" x14ac:dyDescent="0.25">
      <c r="A129" s="18"/>
      <c r="B129" s="19"/>
      <c r="C129" s="25"/>
      <c r="D129" s="19"/>
      <c r="E129" s="19"/>
      <c r="F129" s="19"/>
      <c r="G129" s="19"/>
      <c r="H129" s="19"/>
      <c r="I129" s="19"/>
      <c r="J129" s="19"/>
      <c r="K129" s="19"/>
      <c r="L129" s="22"/>
      <c r="M129" s="22"/>
      <c r="N129" s="22"/>
      <c r="O129" s="22"/>
      <c r="P129" s="22"/>
      <c r="Q129" s="22"/>
      <c r="R129" s="22"/>
      <c r="S129" s="22"/>
      <c r="T129" s="19"/>
    </row>
    <row r="130" spans="1:20" s="20" customFormat="1" x14ac:dyDescent="0.25">
      <c r="A130" s="18"/>
      <c r="B130" s="19"/>
      <c r="C130" s="25"/>
      <c r="D130" s="19"/>
      <c r="E130" s="19"/>
      <c r="F130" s="19"/>
      <c r="G130" s="19"/>
      <c r="H130" s="19"/>
      <c r="I130" s="19"/>
      <c r="J130" s="19"/>
      <c r="K130" s="19"/>
      <c r="L130" s="22"/>
      <c r="M130" s="22"/>
      <c r="N130" s="22"/>
      <c r="O130" s="22"/>
      <c r="P130" s="22"/>
      <c r="Q130" s="22"/>
      <c r="R130" s="22"/>
      <c r="S130" s="22"/>
      <c r="T130" s="19"/>
    </row>
    <row r="131" spans="1:20" s="20" customFormat="1" x14ac:dyDescent="0.25">
      <c r="A131" s="18"/>
      <c r="B131" s="19"/>
      <c r="C131" s="25"/>
      <c r="D131" s="19"/>
      <c r="E131" s="19"/>
      <c r="F131" s="19"/>
      <c r="G131" s="19"/>
      <c r="H131" s="19"/>
      <c r="I131" s="19"/>
      <c r="J131" s="19"/>
      <c r="K131" s="19"/>
      <c r="L131" s="22"/>
      <c r="M131" s="22"/>
      <c r="N131" s="22"/>
      <c r="O131" s="22"/>
      <c r="P131" s="22"/>
      <c r="Q131" s="22"/>
      <c r="R131" s="22"/>
      <c r="S131" s="22"/>
      <c r="T131" s="19"/>
    </row>
    <row r="132" spans="1:20" s="20" customFormat="1" x14ac:dyDescent="0.25">
      <c r="A132" s="18"/>
      <c r="B132" s="19"/>
      <c r="C132" s="25"/>
      <c r="D132" s="19"/>
      <c r="E132" s="19"/>
      <c r="F132" s="19"/>
      <c r="G132" s="19"/>
      <c r="H132" s="19"/>
      <c r="I132" s="19"/>
      <c r="J132" s="19"/>
      <c r="K132" s="19"/>
      <c r="L132" s="22"/>
      <c r="M132" s="22"/>
      <c r="N132" s="22"/>
      <c r="O132" s="22"/>
      <c r="P132" s="22"/>
      <c r="Q132" s="22"/>
      <c r="R132" s="22"/>
      <c r="S132" s="22"/>
      <c r="T132" s="19"/>
    </row>
    <row r="133" spans="1:20" s="20" customFormat="1" x14ac:dyDescent="0.25">
      <c r="A133" s="18"/>
      <c r="B133" s="19"/>
      <c r="C133" s="25"/>
      <c r="D133" s="19"/>
      <c r="E133" s="19"/>
      <c r="F133" s="19"/>
      <c r="G133" s="19"/>
      <c r="H133" s="19"/>
      <c r="I133" s="19"/>
      <c r="J133" s="19"/>
      <c r="K133" s="19"/>
      <c r="L133" s="22"/>
      <c r="M133" s="22"/>
      <c r="N133" s="22"/>
      <c r="O133" s="22"/>
      <c r="P133" s="22"/>
      <c r="Q133" s="22"/>
      <c r="R133" s="22"/>
      <c r="S133" s="22"/>
      <c r="T133" s="19"/>
    </row>
    <row r="134" spans="1:20" s="20" customFormat="1" x14ac:dyDescent="0.25">
      <c r="A134" s="18"/>
      <c r="B134" s="19"/>
      <c r="C134" s="25"/>
      <c r="D134" s="19"/>
      <c r="E134" s="19"/>
      <c r="F134" s="19"/>
      <c r="G134" s="19"/>
      <c r="H134" s="19"/>
      <c r="I134" s="19"/>
      <c r="J134" s="19"/>
      <c r="K134" s="19"/>
      <c r="L134" s="22"/>
      <c r="M134" s="22"/>
      <c r="N134" s="22"/>
      <c r="O134" s="22"/>
      <c r="P134" s="22"/>
      <c r="Q134" s="22"/>
      <c r="R134" s="22"/>
      <c r="S134" s="22"/>
      <c r="T134" s="19"/>
    </row>
    <row r="135" spans="1:20" s="20" customFormat="1" x14ac:dyDescent="0.25">
      <c r="A135" s="18"/>
      <c r="B135" s="19"/>
      <c r="C135" s="25"/>
      <c r="D135" s="19"/>
      <c r="E135" s="19"/>
      <c r="F135" s="19"/>
      <c r="G135" s="19"/>
      <c r="H135" s="19"/>
      <c r="I135" s="19"/>
      <c r="J135" s="19"/>
      <c r="K135" s="19"/>
      <c r="L135" s="22"/>
      <c r="M135" s="22"/>
      <c r="N135" s="22"/>
      <c r="O135" s="22"/>
      <c r="P135" s="22"/>
      <c r="Q135" s="22"/>
      <c r="R135" s="22"/>
      <c r="S135" s="22"/>
      <c r="T135" s="19"/>
    </row>
    <row r="136" spans="1:20" s="20" customFormat="1" x14ac:dyDescent="0.25">
      <c r="A136" s="18"/>
      <c r="B136" s="19"/>
      <c r="C136" s="25"/>
      <c r="D136" s="19"/>
      <c r="E136" s="19"/>
      <c r="F136" s="19"/>
      <c r="G136" s="19"/>
      <c r="H136" s="19"/>
      <c r="I136" s="19"/>
      <c r="J136" s="19"/>
      <c r="K136" s="19"/>
      <c r="L136" s="22"/>
      <c r="M136" s="22"/>
      <c r="N136" s="22"/>
      <c r="O136" s="22"/>
      <c r="P136" s="22"/>
      <c r="Q136" s="22"/>
      <c r="R136" s="22"/>
      <c r="S136" s="22"/>
      <c r="T136" s="19"/>
    </row>
    <row r="137" spans="1:20" s="20" customFormat="1" x14ac:dyDescent="0.25">
      <c r="A137" s="18"/>
      <c r="B137" s="19"/>
      <c r="C137" s="25"/>
      <c r="D137" s="19"/>
      <c r="E137" s="19"/>
      <c r="F137" s="19"/>
      <c r="G137" s="19"/>
      <c r="H137" s="19"/>
      <c r="I137" s="19"/>
      <c r="J137" s="19"/>
      <c r="K137" s="19"/>
      <c r="L137" s="22"/>
      <c r="M137" s="22"/>
      <c r="N137" s="22"/>
      <c r="O137" s="22"/>
      <c r="P137" s="22"/>
      <c r="Q137" s="22"/>
      <c r="R137" s="22"/>
      <c r="S137" s="22"/>
      <c r="T137" s="19"/>
    </row>
    <row r="138" spans="1:20" s="20" customFormat="1" x14ac:dyDescent="0.25">
      <c r="A138" s="18"/>
      <c r="B138" s="19"/>
      <c r="C138" s="25"/>
      <c r="D138" s="19"/>
      <c r="E138" s="19"/>
      <c r="F138" s="19"/>
      <c r="G138" s="19"/>
      <c r="H138" s="19"/>
      <c r="I138" s="19"/>
      <c r="J138" s="19"/>
      <c r="K138" s="19"/>
      <c r="L138" s="22"/>
      <c r="M138" s="22"/>
      <c r="N138" s="22"/>
      <c r="O138" s="22"/>
      <c r="P138" s="22"/>
      <c r="Q138" s="22"/>
      <c r="R138" s="22"/>
      <c r="S138" s="22"/>
      <c r="T138" s="19"/>
    </row>
    <row r="139" spans="1:20" s="20" customFormat="1" x14ac:dyDescent="0.25">
      <c r="A139" s="18"/>
      <c r="B139" s="19"/>
      <c r="C139" s="25"/>
      <c r="D139" s="19"/>
      <c r="E139" s="19"/>
      <c r="F139" s="19"/>
      <c r="G139" s="19"/>
      <c r="H139" s="19"/>
      <c r="I139" s="19"/>
      <c r="J139" s="19"/>
      <c r="K139" s="19"/>
      <c r="L139" s="22"/>
      <c r="M139" s="22"/>
      <c r="N139" s="22"/>
      <c r="O139" s="22"/>
      <c r="P139" s="22"/>
      <c r="Q139" s="22"/>
      <c r="R139" s="22"/>
      <c r="S139" s="22"/>
      <c r="T139" s="19"/>
    </row>
    <row r="140" spans="1:20" s="20" customFormat="1" x14ac:dyDescent="0.25">
      <c r="A140" s="18"/>
      <c r="B140" s="19"/>
      <c r="C140" s="25"/>
      <c r="D140" s="19"/>
      <c r="E140" s="19"/>
      <c r="F140" s="19"/>
      <c r="G140" s="19"/>
      <c r="H140" s="19"/>
      <c r="I140" s="19"/>
      <c r="J140" s="19"/>
      <c r="K140" s="19"/>
      <c r="L140" s="22"/>
      <c r="M140" s="22"/>
      <c r="N140" s="22"/>
      <c r="O140" s="22"/>
      <c r="P140" s="22"/>
      <c r="Q140" s="22"/>
      <c r="R140" s="22"/>
      <c r="S140" s="22"/>
      <c r="T140" s="19"/>
    </row>
    <row r="141" spans="1:20" s="20" customFormat="1" x14ac:dyDescent="0.25">
      <c r="A141" s="18"/>
      <c r="B141" s="19"/>
      <c r="C141" s="25"/>
      <c r="D141" s="19"/>
      <c r="E141" s="19"/>
      <c r="F141" s="19"/>
      <c r="G141" s="19"/>
      <c r="H141" s="19"/>
      <c r="I141" s="19"/>
      <c r="J141" s="19"/>
      <c r="K141" s="19"/>
      <c r="L141" s="22"/>
      <c r="M141" s="22"/>
      <c r="N141" s="22"/>
      <c r="O141" s="22"/>
      <c r="P141" s="22"/>
      <c r="Q141" s="22"/>
      <c r="R141" s="22"/>
      <c r="S141" s="22"/>
      <c r="T141" s="19"/>
    </row>
    <row r="142" spans="1:20" s="20" customFormat="1" x14ac:dyDescent="0.25">
      <c r="A142" s="18"/>
      <c r="B142" s="19"/>
      <c r="C142" s="25"/>
      <c r="D142" s="19"/>
      <c r="E142" s="19"/>
      <c r="F142" s="19"/>
      <c r="G142" s="19"/>
      <c r="H142" s="19"/>
      <c r="I142" s="19"/>
      <c r="J142" s="19"/>
      <c r="K142" s="19"/>
      <c r="L142" s="22"/>
      <c r="M142" s="22"/>
      <c r="N142" s="22"/>
      <c r="O142" s="22"/>
      <c r="P142" s="22"/>
      <c r="Q142" s="22"/>
      <c r="R142" s="22"/>
      <c r="S142" s="22"/>
      <c r="T142" s="19"/>
    </row>
    <row r="143" spans="1:20" s="20" customFormat="1" x14ac:dyDescent="0.25">
      <c r="A143" s="18"/>
      <c r="B143" s="19"/>
      <c r="C143" s="25"/>
      <c r="D143" s="19"/>
      <c r="E143" s="19"/>
      <c r="F143" s="19"/>
      <c r="G143" s="19"/>
      <c r="H143" s="19"/>
      <c r="I143" s="19"/>
      <c r="J143" s="19"/>
      <c r="K143" s="19"/>
      <c r="L143" s="22"/>
      <c r="M143" s="22"/>
      <c r="N143" s="22"/>
      <c r="O143" s="22"/>
      <c r="P143" s="22"/>
      <c r="Q143" s="22"/>
      <c r="R143" s="22"/>
      <c r="S143" s="22"/>
      <c r="T143" s="19"/>
    </row>
    <row r="144" spans="1:20" s="20" customFormat="1" x14ac:dyDescent="0.25">
      <c r="A144" s="18"/>
      <c r="B144" s="19"/>
      <c r="C144" s="25"/>
      <c r="D144" s="19"/>
      <c r="E144" s="19"/>
      <c r="F144" s="19"/>
      <c r="G144" s="19"/>
      <c r="H144" s="19"/>
      <c r="I144" s="19"/>
      <c r="J144" s="19"/>
      <c r="K144" s="19"/>
      <c r="L144" s="22"/>
      <c r="M144" s="22"/>
      <c r="N144" s="22"/>
      <c r="O144" s="22"/>
      <c r="P144" s="22"/>
      <c r="Q144" s="22"/>
      <c r="R144" s="22"/>
      <c r="S144" s="22"/>
      <c r="T144" s="19"/>
    </row>
    <row r="145" spans="1:20" s="20" customFormat="1" x14ac:dyDescent="0.25">
      <c r="A145" s="18"/>
      <c r="B145" s="19"/>
      <c r="C145" s="25"/>
      <c r="D145" s="19"/>
      <c r="E145" s="19"/>
      <c r="F145" s="19"/>
      <c r="G145" s="19"/>
      <c r="H145" s="19"/>
      <c r="I145" s="19"/>
      <c r="J145" s="19"/>
      <c r="K145" s="19"/>
      <c r="L145" s="22"/>
      <c r="M145" s="22"/>
      <c r="N145" s="22"/>
      <c r="O145" s="22"/>
      <c r="P145" s="22"/>
      <c r="Q145" s="22"/>
      <c r="R145" s="22"/>
      <c r="S145" s="22"/>
      <c r="T145" s="19"/>
    </row>
    <row r="146" spans="1:20" s="20" customFormat="1" x14ac:dyDescent="0.25">
      <c r="A146" s="18"/>
      <c r="B146" s="19"/>
      <c r="C146" s="25"/>
      <c r="D146" s="19"/>
      <c r="E146" s="19"/>
      <c r="F146" s="19"/>
      <c r="G146" s="19"/>
      <c r="H146" s="19"/>
      <c r="I146" s="19"/>
      <c r="J146" s="19"/>
      <c r="K146" s="19"/>
      <c r="L146" s="22"/>
      <c r="M146" s="22"/>
      <c r="N146" s="22"/>
      <c r="O146" s="22"/>
      <c r="P146" s="22"/>
      <c r="Q146" s="22"/>
      <c r="R146" s="22"/>
      <c r="S146" s="22"/>
      <c r="T146" s="19"/>
    </row>
    <row r="147" spans="1:20" s="20" customFormat="1" x14ac:dyDescent="0.25">
      <c r="A147" s="18"/>
      <c r="B147" s="19"/>
      <c r="C147" s="25"/>
      <c r="D147" s="19"/>
      <c r="E147" s="19"/>
      <c r="F147" s="19"/>
      <c r="G147" s="19"/>
      <c r="H147" s="19"/>
      <c r="I147" s="19"/>
      <c r="J147" s="19"/>
      <c r="K147" s="19"/>
      <c r="L147" s="22"/>
      <c r="M147" s="22"/>
      <c r="N147" s="22"/>
      <c r="O147" s="22"/>
      <c r="P147" s="22"/>
      <c r="Q147" s="22"/>
      <c r="R147" s="22"/>
      <c r="S147" s="22"/>
      <c r="T147" s="19"/>
    </row>
    <row r="148" spans="1:20" s="20" customFormat="1" x14ac:dyDescent="0.25">
      <c r="A148" s="18"/>
      <c r="B148" s="19"/>
      <c r="C148" s="25"/>
      <c r="D148" s="19"/>
      <c r="E148" s="19"/>
      <c r="F148" s="19"/>
      <c r="G148" s="19"/>
      <c r="H148" s="19"/>
      <c r="I148" s="19"/>
      <c r="J148" s="19"/>
      <c r="K148" s="19"/>
      <c r="L148" s="22"/>
      <c r="M148" s="22"/>
      <c r="N148" s="22"/>
      <c r="O148" s="22"/>
      <c r="P148" s="22"/>
      <c r="Q148" s="22"/>
      <c r="R148" s="22"/>
      <c r="S148" s="22"/>
      <c r="T148" s="19"/>
    </row>
    <row r="149" spans="1:20" s="20" customFormat="1" x14ac:dyDescent="0.25">
      <c r="A149" s="18"/>
      <c r="B149" s="19"/>
      <c r="C149" s="25"/>
      <c r="D149" s="19"/>
      <c r="E149" s="19"/>
      <c r="F149" s="19"/>
      <c r="G149" s="19"/>
      <c r="H149" s="19"/>
      <c r="I149" s="19"/>
      <c r="J149" s="19"/>
      <c r="K149" s="19"/>
      <c r="L149" s="22"/>
      <c r="M149" s="22"/>
      <c r="N149" s="22"/>
      <c r="O149" s="22"/>
      <c r="P149" s="22"/>
      <c r="Q149" s="22"/>
      <c r="R149" s="22"/>
      <c r="S149" s="22"/>
      <c r="T149" s="19"/>
    </row>
    <row r="150" spans="1:20" s="20" customFormat="1" x14ac:dyDescent="0.25">
      <c r="A150" s="18"/>
      <c r="B150" s="19"/>
      <c r="C150" s="25"/>
      <c r="D150" s="19"/>
      <c r="E150" s="19"/>
      <c r="F150" s="19"/>
      <c r="G150" s="19"/>
      <c r="H150" s="19"/>
      <c r="I150" s="19"/>
      <c r="J150" s="19"/>
      <c r="K150" s="19"/>
      <c r="L150" s="22"/>
      <c r="M150" s="22"/>
      <c r="N150" s="22"/>
      <c r="O150" s="22"/>
      <c r="P150" s="22"/>
      <c r="Q150" s="22"/>
      <c r="R150" s="22"/>
      <c r="S150" s="22"/>
      <c r="T150" s="19"/>
    </row>
    <row r="151" spans="1:20" s="20" customFormat="1" x14ac:dyDescent="0.25">
      <c r="A151" s="18"/>
      <c r="B151" s="19"/>
      <c r="C151" s="25"/>
      <c r="D151" s="19"/>
      <c r="E151" s="19"/>
      <c r="F151" s="19"/>
      <c r="G151" s="19"/>
      <c r="H151" s="19"/>
      <c r="I151" s="19"/>
      <c r="J151" s="19"/>
      <c r="K151" s="19"/>
      <c r="L151" s="22"/>
      <c r="M151" s="22"/>
      <c r="N151" s="22"/>
      <c r="O151" s="22"/>
      <c r="P151" s="22"/>
      <c r="Q151" s="22"/>
      <c r="R151" s="22"/>
      <c r="S151" s="22"/>
      <c r="T151" s="19"/>
    </row>
    <row r="152" spans="1:20" s="20" customFormat="1" x14ac:dyDescent="0.25">
      <c r="A152" s="18"/>
      <c r="B152" s="19"/>
      <c r="C152" s="25"/>
      <c r="D152" s="19"/>
      <c r="E152" s="19"/>
      <c r="F152" s="19"/>
      <c r="G152" s="19"/>
      <c r="H152" s="19"/>
      <c r="I152" s="19"/>
      <c r="J152" s="19"/>
      <c r="K152" s="19"/>
      <c r="L152" s="22"/>
      <c r="M152" s="22"/>
      <c r="N152" s="22"/>
      <c r="O152" s="22"/>
      <c r="P152" s="22"/>
      <c r="Q152" s="22"/>
      <c r="R152" s="22"/>
      <c r="S152" s="22"/>
      <c r="T152" s="19"/>
    </row>
    <row r="153" spans="1:20" s="20" customFormat="1" x14ac:dyDescent="0.25">
      <c r="A153" s="18"/>
      <c r="B153" s="19"/>
      <c r="C153" s="25"/>
      <c r="D153" s="19"/>
      <c r="E153" s="19"/>
      <c r="F153" s="19"/>
      <c r="G153" s="19"/>
      <c r="H153" s="19"/>
      <c r="I153" s="19"/>
      <c r="J153" s="19"/>
      <c r="K153" s="19"/>
      <c r="L153" s="22"/>
      <c r="M153" s="22"/>
      <c r="N153" s="22"/>
      <c r="O153" s="22"/>
      <c r="P153" s="22"/>
      <c r="Q153" s="22"/>
      <c r="R153" s="22"/>
      <c r="S153" s="22"/>
      <c r="T153" s="19"/>
    </row>
    <row r="154" spans="1:20" s="20" customFormat="1" x14ac:dyDescent="0.25">
      <c r="A154" s="18"/>
      <c r="B154" s="19"/>
      <c r="C154" s="25"/>
      <c r="D154" s="19"/>
      <c r="E154" s="19"/>
      <c r="F154" s="19"/>
      <c r="G154" s="19"/>
      <c r="H154" s="19"/>
      <c r="I154" s="19"/>
      <c r="J154" s="19"/>
      <c r="K154" s="19"/>
      <c r="L154" s="22"/>
      <c r="M154" s="22"/>
      <c r="N154" s="22"/>
      <c r="O154" s="22"/>
      <c r="P154" s="22"/>
      <c r="Q154" s="22"/>
      <c r="R154" s="22"/>
      <c r="S154" s="22"/>
      <c r="T154" s="19"/>
    </row>
    <row r="155" spans="1:20" s="20" customFormat="1" x14ac:dyDescent="0.25">
      <c r="A155" s="18"/>
      <c r="B155" s="19"/>
      <c r="C155" s="25"/>
      <c r="D155" s="19"/>
      <c r="E155" s="19"/>
      <c r="F155" s="19"/>
      <c r="G155" s="19"/>
      <c r="H155" s="19"/>
      <c r="I155" s="19"/>
      <c r="J155" s="19"/>
      <c r="K155" s="19"/>
      <c r="L155" s="22"/>
      <c r="M155" s="22"/>
      <c r="N155" s="22"/>
      <c r="O155" s="22"/>
      <c r="P155" s="22"/>
      <c r="Q155" s="22"/>
      <c r="R155" s="22"/>
      <c r="S155" s="22"/>
      <c r="T155" s="19"/>
    </row>
    <row r="156" spans="1:20" s="20" customFormat="1" x14ac:dyDescent="0.25">
      <c r="A156" s="18"/>
      <c r="B156" s="19"/>
      <c r="C156" s="25"/>
      <c r="D156" s="19"/>
      <c r="E156" s="19"/>
      <c r="F156" s="19"/>
      <c r="G156" s="19"/>
      <c r="H156" s="19"/>
      <c r="I156" s="19"/>
      <c r="J156" s="19"/>
      <c r="K156" s="19"/>
      <c r="L156" s="22"/>
      <c r="M156" s="22"/>
      <c r="N156" s="22"/>
      <c r="O156" s="22"/>
      <c r="P156" s="22"/>
      <c r="Q156" s="22"/>
      <c r="R156" s="22"/>
      <c r="S156" s="22"/>
      <c r="T156" s="19"/>
    </row>
    <row r="157" spans="1:20" s="20" customFormat="1" x14ac:dyDescent="0.25">
      <c r="A157" s="18"/>
      <c r="B157" s="19"/>
      <c r="C157" s="25"/>
      <c r="D157" s="19"/>
      <c r="E157" s="19"/>
      <c r="F157" s="19"/>
      <c r="G157" s="19"/>
      <c r="H157" s="19"/>
      <c r="I157" s="19"/>
      <c r="J157" s="19"/>
      <c r="K157" s="19"/>
      <c r="L157" s="22"/>
      <c r="M157" s="22"/>
      <c r="N157" s="22"/>
      <c r="O157" s="22"/>
      <c r="P157" s="22"/>
      <c r="Q157" s="22"/>
      <c r="R157" s="22"/>
      <c r="S157" s="22"/>
      <c r="T157" s="19"/>
    </row>
    <row r="158" spans="1:20" s="20" customFormat="1" x14ac:dyDescent="0.25">
      <c r="A158" s="18"/>
      <c r="B158" s="19"/>
      <c r="C158" s="25"/>
      <c r="D158" s="19"/>
      <c r="E158" s="19"/>
      <c r="F158" s="19"/>
      <c r="G158" s="19"/>
      <c r="H158" s="19"/>
      <c r="I158" s="19"/>
      <c r="J158" s="19"/>
      <c r="K158" s="19"/>
      <c r="L158" s="22"/>
      <c r="M158" s="22"/>
      <c r="N158" s="22"/>
      <c r="O158" s="22"/>
      <c r="P158" s="22"/>
      <c r="Q158" s="22"/>
      <c r="R158" s="22"/>
      <c r="S158" s="22"/>
      <c r="T158" s="19"/>
    </row>
    <row r="159" spans="1:20" s="20" customFormat="1" x14ac:dyDescent="0.25">
      <c r="A159" s="18"/>
      <c r="B159" s="19"/>
      <c r="C159" s="25"/>
      <c r="D159" s="19"/>
      <c r="E159" s="19"/>
      <c r="F159" s="19"/>
      <c r="G159" s="19"/>
      <c r="H159" s="19"/>
      <c r="I159" s="19"/>
      <c r="J159" s="19"/>
      <c r="K159" s="19"/>
      <c r="L159" s="22"/>
      <c r="M159" s="22"/>
      <c r="N159" s="22"/>
      <c r="O159" s="22"/>
      <c r="P159" s="22"/>
      <c r="Q159" s="22"/>
      <c r="R159" s="22"/>
      <c r="S159" s="22"/>
      <c r="T159" s="19"/>
    </row>
    <row r="160" spans="1:20" s="20" customFormat="1" x14ac:dyDescent="0.25">
      <c r="A160" s="18"/>
      <c r="B160" s="19"/>
      <c r="C160" s="25"/>
      <c r="D160" s="19"/>
      <c r="E160" s="19"/>
      <c r="F160" s="19"/>
      <c r="G160" s="19"/>
      <c r="H160" s="19"/>
      <c r="I160" s="19"/>
      <c r="J160" s="19"/>
      <c r="K160" s="19"/>
      <c r="L160" s="22"/>
      <c r="M160" s="22"/>
      <c r="N160" s="22"/>
      <c r="O160" s="22"/>
      <c r="P160" s="22"/>
      <c r="Q160" s="22"/>
      <c r="R160" s="22"/>
      <c r="S160" s="22"/>
      <c r="T160" s="19"/>
    </row>
    <row r="161" spans="1:20" s="20" customFormat="1" x14ac:dyDescent="0.25">
      <c r="A161" s="18"/>
      <c r="B161" s="19"/>
      <c r="C161" s="25"/>
      <c r="D161" s="19"/>
      <c r="E161" s="19"/>
      <c r="F161" s="19"/>
      <c r="G161" s="19"/>
      <c r="H161" s="19"/>
      <c r="I161" s="19"/>
      <c r="J161" s="19"/>
      <c r="K161" s="19"/>
      <c r="L161" s="22"/>
      <c r="M161" s="22"/>
      <c r="N161" s="22"/>
      <c r="O161" s="22"/>
      <c r="P161" s="22"/>
      <c r="Q161" s="22"/>
      <c r="R161" s="22"/>
      <c r="S161" s="22"/>
      <c r="T161" s="19"/>
    </row>
    <row r="162" spans="1:20" s="20" customFormat="1" x14ac:dyDescent="0.25">
      <c r="A162" s="18"/>
      <c r="B162" s="19"/>
      <c r="C162" s="25"/>
      <c r="D162" s="19"/>
      <c r="E162" s="19"/>
      <c r="F162" s="19"/>
      <c r="G162" s="19"/>
      <c r="H162" s="19"/>
      <c r="I162" s="19"/>
      <c r="J162" s="19"/>
      <c r="K162" s="19"/>
      <c r="L162" s="22"/>
      <c r="M162" s="22"/>
      <c r="N162" s="22"/>
      <c r="O162" s="22"/>
      <c r="P162" s="22"/>
      <c r="Q162" s="22"/>
      <c r="R162" s="22"/>
      <c r="S162" s="22"/>
      <c r="T162" s="19"/>
    </row>
    <row r="163" spans="1:20" s="20" customFormat="1" x14ac:dyDescent="0.25">
      <c r="A163" s="18"/>
      <c r="B163" s="19"/>
      <c r="C163" s="25"/>
      <c r="D163" s="19"/>
      <c r="E163" s="19"/>
      <c r="F163" s="19"/>
      <c r="G163" s="19"/>
      <c r="H163" s="19"/>
      <c r="I163" s="19"/>
      <c r="J163" s="19"/>
      <c r="K163" s="19"/>
      <c r="L163" s="22"/>
      <c r="M163" s="22"/>
      <c r="N163" s="22"/>
      <c r="O163" s="22"/>
      <c r="P163" s="22"/>
      <c r="Q163" s="22"/>
      <c r="R163" s="22"/>
      <c r="S163" s="22"/>
      <c r="T163" s="19"/>
    </row>
    <row r="164" spans="1:20" s="20" customFormat="1" x14ac:dyDescent="0.25">
      <c r="A164" s="18"/>
      <c r="B164" s="19"/>
      <c r="C164" s="25"/>
      <c r="D164" s="19"/>
      <c r="E164" s="19"/>
      <c r="F164" s="19"/>
      <c r="G164" s="19"/>
      <c r="H164" s="19"/>
      <c r="I164" s="19"/>
      <c r="J164" s="19"/>
      <c r="K164" s="19"/>
      <c r="L164" s="22"/>
      <c r="M164" s="22"/>
      <c r="N164" s="22"/>
      <c r="O164" s="22"/>
      <c r="P164" s="22"/>
      <c r="Q164" s="22"/>
      <c r="R164" s="22"/>
      <c r="S164" s="22"/>
      <c r="T164" s="19"/>
    </row>
    <row r="165" spans="1:20" s="20" customFormat="1" x14ac:dyDescent="0.25">
      <c r="A165" s="18"/>
      <c r="B165" s="19"/>
      <c r="C165" s="25"/>
      <c r="D165" s="19"/>
      <c r="E165" s="19"/>
      <c r="F165" s="19"/>
      <c r="G165" s="19"/>
      <c r="H165" s="19"/>
      <c r="I165" s="19"/>
      <c r="J165" s="19"/>
      <c r="K165" s="19"/>
      <c r="L165" s="22"/>
      <c r="M165" s="22"/>
      <c r="N165" s="22"/>
      <c r="O165" s="22"/>
      <c r="P165" s="22"/>
      <c r="Q165" s="22"/>
      <c r="R165" s="22"/>
      <c r="S165" s="22"/>
      <c r="T165" s="19"/>
    </row>
    <row r="166" spans="1:20" s="20" customFormat="1" x14ac:dyDescent="0.25">
      <c r="A166" s="18"/>
      <c r="B166" s="19"/>
      <c r="C166" s="25"/>
      <c r="D166" s="19"/>
      <c r="E166" s="19"/>
      <c r="F166" s="19"/>
      <c r="G166" s="19"/>
      <c r="H166" s="19"/>
      <c r="I166" s="19"/>
      <c r="J166" s="19"/>
      <c r="K166" s="19"/>
      <c r="L166" s="22"/>
      <c r="M166" s="22"/>
      <c r="N166" s="22"/>
      <c r="O166" s="22"/>
      <c r="P166" s="22"/>
      <c r="Q166" s="22"/>
      <c r="R166" s="22"/>
      <c r="S166" s="22"/>
      <c r="T166" s="19"/>
    </row>
    <row r="167" spans="1:20" s="20" customFormat="1" x14ac:dyDescent="0.25">
      <c r="A167" s="18"/>
      <c r="B167" s="19"/>
      <c r="C167" s="25"/>
      <c r="D167" s="19"/>
      <c r="E167" s="19"/>
      <c r="F167" s="19"/>
      <c r="G167" s="19"/>
      <c r="H167" s="19"/>
      <c r="I167" s="19"/>
      <c r="J167" s="19"/>
      <c r="K167" s="19"/>
      <c r="L167" s="22"/>
      <c r="M167" s="22"/>
      <c r="N167" s="22"/>
      <c r="O167" s="22"/>
      <c r="P167" s="22"/>
      <c r="Q167" s="22"/>
      <c r="R167" s="22"/>
      <c r="S167" s="22"/>
      <c r="T167" s="19"/>
    </row>
    <row r="168" spans="1:20" s="20" customFormat="1" x14ac:dyDescent="0.25">
      <c r="A168" s="18"/>
      <c r="B168" s="19"/>
      <c r="C168" s="25"/>
      <c r="D168" s="19"/>
      <c r="E168" s="19"/>
      <c r="F168" s="19"/>
      <c r="G168" s="19"/>
      <c r="H168" s="19"/>
      <c r="I168" s="19"/>
      <c r="J168" s="19"/>
      <c r="K168" s="19"/>
      <c r="L168" s="22"/>
      <c r="M168" s="22"/>
      <c r="N168" s="22"/>
      <c r="O168" s="22"/>
      <c r="P168" s="22"/>
      <c r="Q168" s="22"/>
      <c r="R168" s="22"/>
      <c r="S168" s="22"/>
      <c r="T168" s="19"/>
    </row>
    <row r="169" spans="1:20" s="20" customFormat="1" x14ac:dyDescent="0.25">
      <c r="A169" s="18"/>
      <c r="B169" s="19"/>
      <c r="C169" s="25"/>
      <c r="D169" s="19"/>
      <c r="E169" s="19"/>
      <c r="F169" s="19"/>
      <c r="G169" s="19"/>
      <c r="H169" s="19"/>
      <c r="I169" s="19"/>
      <c r="J169" s="19"/>
      <c r="K169" s="19"/>
      <c r="L169" s="22"/>
      <c r="M169" s="22"/>
      <c r="N169" s="22"/>
      <c r="O169" s="22"/>
      <c r="P169" s="22"/>
      <c r="Q169" s="22"/>
      <c r="R169" s="22"/>
      <c r="S169" s="22"/>
      <c r="T169" s="19"/>
    </row>
    <row r="170" spans="1:20" s="20" customFormat="1" x14ac:dyDescent="0.25">
      <c r="A170" s="18"/>
      <c r="B170" s="19"/>
      <c r="C170" s="25"/>
      <c r="D170" s="19"/>
      <c r="E170" s="19"/>
      <c r="F170" s="19"/>
      <c r="G170" s="19"/>
      <c r="H170" s="19"/>
      <c r="I170" s="19"/>
      <c r="J170" s="19"/>
      <c r="K170" s="19"/>
      <c r="L170" s="22"/>
      <c r="M170" s="22"/>
      <c r="N170" s="22"/>
      <c r="O170" s="22"/>
      <c r="P170" s="22"/>
      <c r="Q170" s="22"/>
      <c r="R170" s="22"/>
      <c r="S170" s="22"/>
      <c r="T170" s="19"/>
    </row>
    <row r="171" spans="1:20" s="20" customFormat="1" x14ac:dyDescent="0.25">
      <c r="A171" s="18"/>
      <c r="B171" s="19"/>
      <c r="C171" s="25"/>
      <c r="D171" s="19"/>
      <c r="E171" s="19"/>
      <c r="F171" s="19"/>
      <c r="G171" s="19"/>
      <c r="H171" s="19"/>
      <c r="I171" s="19"/>
      <c r="J171" s="19"/>
      <c r="K171" s="19"/>
      <c r="L171" s="22"/>
      <c r="M171" s="22"/>
      <c r="N171" s="22"/>
      <c r="O171" s="22"/>
      <c r="P171" s="22"/>
      <c r="Q171" s="22"/>
      <c r="R171" s="22"/>
      <c r="S171" s="22"/>
      <c r="T171" s="19"/>
    </row>
    <row r="172" spans="1:20" s="20" customFormat="1" x14ac:dyDescent="0.25">
      <c r="A172" s="18"/>
      <c r="B172" s="19"/>
      <c r="C172" s="25"/>
      <c r="D172" s="19"/>
      <c r="E172" s="19"/>
      <c r="F172" s="19"/>
      <c r="G172" s="19"/>
      <c r="H172" s="19"/>
      <c r="I172" s="19"/>
      <c r="J172" s="19"/>
      <c r="K172" s="19"/>
      <c r="L172" s="22"/>
      <c r="M172" s="22"/>
      <c r="N172" s="22"/>
      <c r="O172" s="22"/>
      <c r="P172" s="22"/>
      <c r="Q172" s="22"/>
      <c r="R172" s="22"/>
      <c r="S172" s="22"/>
      <c r="T172" s="19"/>
    </row>
    <row r="173" spans="1:20" s="20" customFormat="1" x14ac:dyDescent="0.25">
      <c r="A173" s="18"/>
      <c r="B173" s="19"/>
      <c r="C173" s="25"/>
      <c r="D173" s="19"/>
      <c r="E173" s="19"/>
      <c r="F173" s="19"/>
      <c r="G173" s="19"/>
      <c r="H173" s="19"/>
      <c r="I173" s="19"/>
      <c r="J173" s="19"/>
      <c r="K173" s="19"/>
      <c r="L173" s="22"/>
      <c r="M173" s="22"/>
      <c r="N173" s="22"/>
      <c r="O173" s="22"/>
      <c r="P173" s="22"/>
      <c r="Q173" s="22"/>
      <c r="R173" s="22"/>
      <c r="S173" s="22"/>
      <c r="T173" s="19"/>
    </row>
    <row r="174" spans="1:20" s="20" customFormat="1" x14ac:dyDescent="0.25">
      <c r="A174" s="18"/>
      <c r="B174" s="19"/>
      <c r="C174" s="25"/>
      <c r="D174" s="19"/>
      <c r="E174" s="19"/>
      <c r="F174" s="19"/>
      <c r="G174" s="19"/>
      <c r="H174" s="19"/>
      <c r="I174" s="19"/>
      <c r="J174" s="19"/>
      <c r="K174" s="19"/>
      <c r="L174" s="22"/>
      <c r="M174" s="22"/>
      <c r="N174" s="22"/>
      <c r="O174" s="22"/>
      <c r="P174" s="22"/>
      <c r="Q174" s="22"/>
      <c r="R174" s="22"/>
      <c r="S174" s="22"/>
      <c r="T174" s="19"/>
    </row>
    <row r="175" spans="1:20" s="20" customFormat="1" x14ac:dyDescent="0.25">
      <c r="A175" s="18"/>
      <c r="B175" s="19"/>
      <c r="C175" s="25"/>
      <c r="D175" s="19"/>
      <c r="E175" s="19"/>
      <c r="F175" s="19"/>
      <c r="G175" s="19"/>
      <c r="H175" s="19"/>
      <c r="I175" s="19"/>
      <c r="J175" s="19"/>
      <c r="K175" s="19"/>
      <c r="L175" s="22"/>
      <c r="M175" s="22"/>
      <c r="N175" s="22"/>
      <c r="O175" s="22"/>
      <c r="P175" s="22"/>
      <c r="Q175" s="22"/>
      <c r="R175" s="22"/>
      <c r="S175" s="22"/>
      <c r="T175" s="19"/>
    </row>
    <row r="176" spans="1:20" s="20" customFormat="1" x14ac:dyDescent="0.25">
      <c r="A176" s="18"/>
      <c r="B176" s="19"/>
      <c r="C176" s="25"/>
      <c r="D176" s="19"/>
      <c r="E176" s="19"/>
      <c r="F176" s="19"/>
      <c r="G176" s="19"/>
      <c r="H176" s="19"/>
      <c r="I176" s="19"/>
      <c r="J176" s="19"/>
      <c r="K176" s="19"/>
      <c r="L176" s="22"/>
      <c r="M176" s="22"/>
      <c r="N176" s="22"/>
      <c r="O176" s="22"/>
      <c r="P176" s="22"/>
      <c r="Q176" s="22"/>
      <c r="R176" s="22"/>
      <c r="S176" s="22"/>
      <c r="T176" s="19"/>
    </row>
    <row r="177" spans="1:20" s="20" customFormat="1" x14ac:dyDescent="0.25">
      <c r="A177" s="18"/>
      <c r="B177" s="19"/>
      <c r="C177" s="25"/>
      <c r="D177" s="19"/>
      <c r="E177" s="19"/>
      <c r="F177" s="19"/>
      <c r="G177" s="19"/>
      <c r="H177" s="19"/>
      <c r="I177" s="19"/>
      <c r="J177" s="19"/>
      <c r="K177" s="19"/>
      <c r="L177" s="22"/>
      <c r="M177" s="22"/>
      <c r="N177" s="22"/>
      <c r="O177" s="22"/>
      <c r="P177" s="22"/>
      <c r="Q177" s="22"/>
      <c r="R177" s="22"/>
      <c r="S177" s="22"/>
      <c r="T177" s="19"/>
    </row>
    <row r="178" spans="1:20" s="20" customFormat="1" x14ac:dyDescent="0.25">
      <c r="A178" s="18"/>
      <c r="B178" s="19"/>
      <c r="C178" s="25"/>
      <c r="D178" s="19"/>
      <c r="E178" s="19"/>
      <c r="F178" s="19"/>
      <c r="G178" s="19"/>
      <c r="H178" s="19"/>
      <c r="I178" s="19"/>
      <c r="J178" s="19"/>
      <c r="K178" s="19"/>
      <c r="L178" s="22"/>
      <c r="M178" s="22"/>
      <c r="N178" s="22"/>
      <c r="O178" s="22"/>
      <c r="P178" s="22"/>
      <c r="Q178" s="22"/>
      <c r="R178" s="22"/>
      <c r="S178" s="22"/>
      <c r="T178" s="19"/>
    </row>
    <row r="179" spans="1:20" s="20" customFormat="1" x14ac:dyDescent="0.25">
      <c r="A179" s="18"/>
      <c r="B179" s="19"/>
      <c r="C179" s="25"/>
      <c r="D179" s="19"/>
      <c r="E179" s="19"/>
      <c r="F179" s="19"/>
      <c r="G179" s="19"/>
      <c r="H179" s="19"/>
      <c r="I179" s="19"/>
      <c r="J179" s="19"/>
      <c r="K179" s="19"/>
      <c r="L179" s="22"/>
      <c r="M179" s="22"/>
      <c r="N179" s="22"/>
      <c r="O179" s="22"/>
      <c r="P179" s="22"/>
      <c r="Q179" s="22"/>
      <c r="R179" s="22"/>
      <c r="S179" s="22"/>
      <c r="T179" s="19"/>
    </row>
    <row r="180" spans="1:20" s="20" customFormat="1" x14ac:dyDescent="0.25">
      <c r="A180" s="18"/>
      <c r="B180" s="19"/>
      <c r="C180" s="25"/>
      <c r="D180" s="19"/>
      <c r="E180" s="19"/>
      <c r="F180" s="19"/>
      <c r="G180" s="19"/>
      <c r="H180" s="19"/>
      <c r="I180" s="19"/>
      <c r="J180" s="19"/>
      <c r="K180" s="19"/>
      <c r="L180" s="22"/>
      <c r="M180" s="22"/>
      <c r="N180" s="22"/>
      <c r="O180" s="22"/>
      <c r="P180" s="22"/>
      <c r="Q180" s="22"/>
      <c r="R180" s="22"/>
      <c r="S180" s="22"/>
      <c r="T180" s="19"/>
    </row>
    <row r="181" spans="1:20" s="20" customFormat="1" x14ac:dyDescent="0.25">
      <c r="A181" s="18"/>
      <c r="B181" s="19"/>
      <c r="C181" s="25"/>
      <c r="D181" s="19"/>
      <c r="E181" s="19"/>
      <c r="F181" s="19"/>
      <c r="G181" s="19"/>
      <c r="H181" s="19"/>
      <c r="I181" s="19"/>
      <c r="J181" s="19"/>
      <c r="K181" s="19"/>
      <c r="L181" s="22"/>
      <c r="M181" s="22"/>
      <c r="N181" s="22"/>
      <c r="O181" s="22"/>
      <c r="P181" s="22"/>
      <c r="Q181" s="22"/>
      <c r="R181" s="22"/>
      <c r="S181" s="22"/>
      <c r="T181" s="19"/>
    </row>
    <row r="182" spans="1:20" s="20" customFormat="1" x14ac:dyDescent="0.25">
      <c r="A182" s="18"/>
      <c r="B182" s="19"/>
      <c r="C182" s="25"/>
      <c r="D182" s="19"/>
      <c r="E182" s="19"/>
      <c r="F182" s="19"/>
      <c r="G182" s="19"/>
      <c r="H182" s="19"/>
      <c r="I182" s="19"/>
      <c r="J182" s="19"/>
      <c r="K182" s="19"/>
      <c r="L182" s="22"/>
      <c r="M182" s="22"/>
      <c r="N182" s="22"/>
      <c r="O182" s="22"/>
      <c r="P182" s="22"/>
      <c r="Q182" s="22"/>
      <c r="R182" s="22"/>
      <c r="S182" s="22"/>
      <c r="T182" s="19"/>
    </row>
    <row r="183" spans="1:20" s="20" customFormat="1" x14ac:dyDescent="0.25">
      <c r="A183" s="18"/>
      <c r="B183" s="19"/>
      <c r="C183" s="25"/>
      <c r="D183" s="19"/>
      <c r="E183" s="19"/>
      <c r="F183" s="19"/>
      <c r="G183" s="19"/>
      <c r="H183" s="19"/>
      <c r="I183" s="19"/>
      <c r="J183" s="19"/>
      <c r="K183" s="19"/>
      <c r="L183" s="22"/>
      <c r="M183" s="22"/>
      <c r="N183" s="22"/>
      <c r="O183" s="22"/>
      <c r="P183" s="22"/>
      <c r="Q183" s="22"/>
      <c r="R183" s="22"/>
      <c r="S183" s="22"/>
      <c r="T183" s="19"/>
    </row>
    <row r="184" spans="1:20" s="20" customFormat="1" x14ac:dyDescent="0.25">
      <c r="A184" s="18"/>
      <c r="B184" s="19"/>
      <c r="C184" s="25"/>
      <c r="D184" s="19"/>
      <c r="E184" s="19"/>
      <c r="F184" s="19"/>
      <c r="G184" s="19"/>
      <c r="H184" s="19"/>
      <c r="I184" s="19"/>
      <c r="J184" s="19"/>
      <c r="K184" s="19"/>
      <c r="L184" s="22"/>
      <c r="M184" s="22"/>
      <c r="N184" s="22"/>
      <c r="O184" s="22"/>
      <c r="P184" s="22"/>
      <c r="Q184" s="22"/>
      <c r="R184" s="22"/>
      <c r="S184" s="22"/>
      <c r="T184" s="19"/>
    </row>
    <row r="185" spans="1:20" s="20" customFormat="1" x14ac:dyDescent="0.25">
      <c r="A185" s="18"/>
      <c r="B185" s="19"/>
      <c r="C185" s="25"/>
      <c r="D185" s="19"/>
      <c r="E185" s="19"/>
      <c r="F185" s="19"/>
      <c r="G185" s="19"/>
      <c r="H185" s="19"/>
      <c r="I185" s="19"/>
      <c r="J185" s="19"/>
      <c r="K185" s="19"/>
      <c r="L185" s="22"/>
      <c r="M185" s="22"/>
      <c r="N185" s="22"/>
      <c r="O185" s="22"/>
      <c r="P185" s="22"/>
      <c r="Q185" s="22"/>
      <c r="R185" s="22"/>
      <c r="S185" s="22"/>
      <c r="T185" s="19"/>
    </row>
    <row r="186" spans="1:20" s="20" customFormat="1" x14ac:dyDescent="0.25">
      <c r="A186" s="18"/>
      <c r="B186" s="19"/>
      <c r="C186" s="25"/>
      <c r="D186" s="19"/>
      <c r="E186" s="19"/>
      <c r="F186" s="19"/>
      <c r="G186" s="19"/>
      <c r="H186" s="19"/>
      <c r="I186" s="19"/>
      <c r="J186" s="19"/>
      <c r="K186" s="19"/>
      <c r="L186" s="22"/>
      <c r="M186" s="22"/>
      <c r="N186" s="22"/>
      <c r="O186" s="22"/>
      <c r="P186" s="22"/>
      <c r="Q186" s="22"/>
      <c r="R186" s="22"/>
      <c r="S186" s="22"/>
      <c r="T186" s="19"/>
    </row>
    <row r="187" spans="1:20" s="20" customFormat="1" x14ac:dyDescent="0.25">
      <c r="A187" s="18"/>
      <c r="B187" s="19"/>
      <c r="C187" s="25"/>
      <c r="D187" s="19"/>
      <c r="E187" s="19"/>
      <c r="F187" s="19"/>
      <c r="G187" s="19"/>
      <c r="H187" s="19"/>
      <c r="I187" s="19"/>
      <c r="J187" s="19"/>
      <c r="K187" s="19"/>
      <c r="L187" s="22"/>
      <c r="M187" s="22"/>
      <c r="N187" s="22"/>
      <c r="O187" s="22"/>
      <c r="P187" s="22"/>
      <c r="Q187" s="22"/>
      <c r="R187" s="22"/>
      <c r="S187" s="22"/>
      <c r="T187" s="19"/>
    </row>
    <row r="188" spans="1:20" s="20" customFormat="1" x14ac:dyDescent="0.25">
      <c r="A188" s="18"/>
      <c r="B188" s="19"/>
      <c r="C188" s="25"/>
      <c r="D188" s="19"/>
      <c r="E188" s="19"/>
      <c r="F188" s="19"/>
      <c r="G188" s="19"/>
      <c r="H188" s="19"/>
      <c r="I188" s="19"/>
      <c r="J188" s="19"/>
      <c r="K188" s="19"/>
      <c r="L188" s="22"/>
      <c r="M188" s="22"/>
      <c r="N188" s="22"/>
      <c r="O188" s="22"/>
      <c r="P188" s="22"/>
      <c r="Q188" s="22"/>
      <c r="R188" s="22"/>
      <c r="S188" s="22"/>
      <c r="T188" s="19"/>
    </row>
    <row r="189" spans="1:20" s="20" customFormat="1" x14ac:dyDescent="0.25">
      <c r="A189" s="18"/>
      <c r="B189" s="19"/>
      <c r="C189" s="25"/>
      <c r="D189" s="19"/>
      <c r="E189" s="19"/>
      <c r="F189" s="19"/>
      <c r="G189" s="19"/>
      <c r="H189" s="19"/>
      <c r="I189" s="19"/>
      <c r="J189" s="19"/>
      <c r="K189" s="19"/>
      <c r="L189" s="22"/>
      <c r="M189" s="22"/>
      <c r="N189" s="22"/>
      <c r="O189" s="22"/>
      <c r="P189" s="22"/>
      <c r="Q189" s="22"/>
      <c r="R189" s="22"/>
      <c r="S189" s="22"/>
      <c r="T189" s="19"/>
    </row>
    <row r="190" spans="1:20" s="20" customFormat="1" x14ac:dyDescent="0.25">
      <c r="A190" s="18"/>
      <c r="B190" s="19"/>
      <c r="C190" s="25"/>
      <c r="D190" s="19"/>
      <c r="E190" s="19"/>
      <c r="F190" s="19"/>
      <c r="G190" s="19"/>
      <c r="H190" s="19"/>
      <c r="I190" s="19"/>
      <c r="J190" s="19"/>
      <c r="K190" s="19"/>
      <c r="L190" s="22"/>
      <c r="M190" s="22"/>
      <c r="N190" s="22"/>
      <c r="O190" s="22"/>
      <c r="P190" s="22"/>
      <c r="Q190" s="22"/>
      <c r="R190" s="22"/>
      <c r="S190" s="22"/>
      <c r="T190" s="19"/>
    </row>
    <row r="191" spans="1:20" s="20" customFormat="1" x14ac:dyDescent="0.25">
      <c r="A191" s="18"/>
      <c r="B191" s="19"/>
      <c r="C191" s="25"/>
      <c r="D191" s="19"/>
      <c r="E191" s="19"/>
      <c r="F191" s="19"/>
      <c r="G191" s="19"/>
      <c r="H191" s="19"/>
      <c r="I191" s="19"/>
      <c r="J191" s="19"/>
      <c r="K191" s="19"/>
      <c r="L191" s="22"/>
      <c r="M191" s="22"/>
      <c r="N191" s="22"/>
      <c r="O191" s="22"/>
      <c r="P191" s="22"/>
      <c r="Q191" s="22"/>
      <c r="R191" s="22"/>
      <c r="S191" s="22"/>
      <c r="T191" s="19"/>
    </row>
    <row r="192" spans="1:20" s="20" customFormat="1" x14ac:dyDescent="0.25">
      <c r="A192" s="18"/>
      <c r="B192" s="19"/>
      <c r="C192" s="25"/>
      <c r="D192" s="19"/>
      <c r="E192" s="19"/>
      <c r="F192" s="19"/>
      <c r="G192" s="19"/>
      <c r="H192" s="19"/>
      <c r="I192" s="19"/>
      <c r="J192" s="19"/>
      <c r="K192" s="19"/>
      <c r="L192" s="22"/>
      <c r="M192" s="22"/>
      <c r="N192" s="22"/>
      <c r="O192" s="22"/>
      <c r="P192" s="22"/>
      <c r="Q192" s="22"/>
      <c r="R192" s="22"/>
      <c r="S192" s="22"/>
      <c r="T192" s="19"/>
    </row>
    <row r="193" spans="1:20" s="20" customFormat="1" x14ac:dyDescent="0.25">
      <c r="A193" s="18"/>
      <c r="B193" s="19"/>
      <c r="C193" s="25"/>
      <c r="D193" s="19"/>
      <c r="E193" s="19"/>
      <c r="F193" s="19"/>
      <c r="G193" s="19"/>
      <c r="H193" s="19"/>
      <c r="I193" s="19"/>
      <c r="J193" s="19"/>
      <c r="K193" s="19"/>
      <c r="L193" s="22"/>
      <c r="M193" s="22"/>
      <c r="N193" s="22"/>
      <c r="O193" s="22"/>
      <c r="P193" s="22"/>
      <c r="Q193" s="22"/>
      <c r="R193" s="22"/>
      <c r="S193" s="22"/>
      <c r="T193" s="19"/>
    </row>
    <row r="194" spans="1:20" s="20" customFormat="1" x14ac:dyDescent="0.25">
      <c r="A194" s="18"/>
      <c r="B194" s="19"/>
      <c r="C194" s="25"/>
      <c r="D194" s="19"/>
      <c r="E194" s="19"/>
      <c r="F194" s="19"/>
      <c r="G194" s="19"/>
      <c r="H194" s="19"/>
      <c r="I194" s="19"/>
      <c r="J194" s="19"/>
      <c r="K194" s="19"/>
      <c r="L194" s="22"/>
      <c r="M194" s="22"/>
      <c r="N194" s="22"/>
      <c r="O194" s="22"/>
      <c r="P194" s="22"/>
      <c r="Q194" s="22"/>
      <c r="R194" s="22"/>
      <c r="S194" s="22"/>
      <c r="T194" s="19"/>
    </row>
    <row r="195" spans="1:20" s="20" customFormat="1" x14ac:dyDescent="0.25">
      <c r="A195" s="18"/>
      <c r="B195" s="19"/>
      <c r="C195" s="25"/>
      <c r="D195" s="19"/>
      <c r="E195" s="19"/>
      <c r="F195" s="19"/>
      <c r="G195" s="19"/>
      <c r="H195" s="19"/>
      <c r="I195" s="19"/>
      <c r="J195" s="19"/>
      <c r="K195" s="19"/>
      <c r="L195" s="22"/>
      <c r="M195" s="22"/>
      <c r="N195" s="22"/>
      <c r="O195" s="22"/>
      <c r="P195" s="22"/>
      <c r="Q195" s="22"/>
      <c r="R195" s="22"/>
      <c r="S195" s="22"/>
      <c r="T195" s="19"/>
    </row>
    <row r="196" spans="1:20" s="20" customFormat="1" x14ac:dyDescent="0.25">
      <c r="A196" s="18"/>
      <c r="B196" s="19"/>
      <c r="C196" s="25"/>
      <c r="D196" s="19"/>
      <c r="E196" s="19"/>
      <c r="F196" s="19"/>
      <c r="G196" s="19"/>
      <c r="H196" s="19"/>
      <c r="I196" s="19"/>
      <c r="J196" s="19"/>
      <c r="K196" s="19"/>
      <c r="L196" s="22"/>
      <c r="M196" s="22"/>
      <c r="N196" s="22"/>
      <c r="O196" s="22"/>
      <c r="P196" s="22"/>
      <c r="Q196" s="22"/>
      <c r="R196" s="22"/>
      <c r="S196" s="22"/>
      <c r="T196" s="19"/>
    </row>
    <row r="197" spans="1:20" s="20" customFormat="1" x14ac:dyDescent="0.25">
      <c r="A197" s="18"/>
      <c r="B197" s="19"/>
      <c r="C197" s="25"/>
      <c r="D197" s="19"/>
      <c r="E197" s="19"/>
      <c r="F197" s="19"/>
      <c r="G197" s="19"/>
      <c r="H197" s="19"/>
      <c r="I197" s="19"/>
      <c r="J197" s="19"/>
      <c r="K197" s="19"/>
      <c r="L197" s="22"/>
      <c r="M197" s="22"/>
      <c r="N197" s="22"/>
      <c r="O197" s="22"/>
      <c r="P197" s="22"/>
      <c r="Q197" s="22"/>
      <c r="R197" s="22"/>
      <c r="S197" s="22"/>
      <c r="T197" s="19"/>
    </row>
    <row r="198" spans="1:20" s="20" customFormat="1" x14ac:dyDescent="0.25">
      <c r="A198" s="18"/>
      <c r="B198" s="19"/>
      <c r="C198" s="25"/>
      <c r="D198" s="19"/>
      <c r="E198" s="19"/>
      <c r="F198" s="19"/>
      <c r="G198" s="19"/>
      <c r="H198" s="19"/>
      <c r="I198" s="19"/>
      <c r="J198" s="19"/>
      <c r="K198" s="19"/>
      <c r="L198" s="22"/>
      <c r="M198" s="22"/>
      <c r="N198" s="22"/>
      <c r="O198" s="22"/>
      <c r="P198" s="22"/>
      <c r="Q198" s="22"/>
      <c r="R198" s="22"/>
      <c r="S198" s="22"/>
      <c r="T198" s="19"/>
    </row>
    <row r="199" spans="1:20" s="20" customFormat="1" x14ac:dyDescent="0.25">
      <c r="A199" s="18"/>
      <c r="B199" s="19"/>
      <c r="C199" s="25"/>
      <c r="D199" s="19"/>
      <c r="E199" s="19"/>
      <c r="F199" s="19"/>
      <c r="G199" s="19"/>
      <c r="H199" s="19"/>
      <c r="I199" s="19"/>
      <c r="J199" s="19"/>
      <c r="K199" s="19"/>
      <c r="L199" s="22"/>
      <c r="M199" s="22"/>
      <c r="N199" s="22"/>
      <c r="O199" s="22"/>
      <c r="P199" s="22"/>
      <c r="Q199" s="22"/>
      <c r="R199" s="22"/>
      <c r="S199" s="22"/>
      <c r="T199" s="19"/>
    </row>
    <row r="200" spans="1:20" s="20" customFormat="1" x14ac:dyDescent="0.25">
      <c r="A200" s="18"/>
      <c r="B200" s="19"/>
      <c r="C200" s="25"/>
      <c r="D200" s="19"/>
      <c r="E200" s="19"/>
      <c r="F200" s="19"/>
      <c r="G200" s="19"/>
      <c r="H200" s="19"/>
      <c r="I200" s="19"/>
      <c r="J200" s="19"/>
      <c r="K200" s="19"/>
      <c r="L200" s="22"/>
      <c r="M200" s="22"/>
      <c r="N200" s="22"/>
      <c r="O200" s="22"/>
      <c r="P200" s="22"/>
      <c r="Q200" s="22"/>
      <c r="R200" s="22"/>
      <c r="S200" s="22"/>
      <c r="T200" s="19"/>
    </row>
    <row r="201" spans="1:20" s="20" customFormat="1" x14ac:dyDescent="0.25">
      <c r="A201" s="18"/>
      <c r="B201" s="19"/>
      <c r="C201" s="25"/>
      <c r="D201" s="19"/>
      <c r="E201" s="19"/>
      <c r="F201" s="19"/>
      <c r="G201" s="19"/>
      <c r="H201" s="19"/>
      <c r="I201" s="19"/>
      <c r="J201" s="19"/>
      <c r="K201" s="19"/>
      <c r="L201" s="22"/>
      <c r="M201" s="22"/>
      <c r="N201" s="22"/>
      <c r="O201" s="22"/>
      <c r="P201" s="22"/>
      <c r="Q201" s="22"/>
      <c r="R201" s="22"/>
      <c r="S201" s="22"/>
      <c r="T201" s="19"/>
    </row>
    <row r="202" spans="1:20" s="20" customFormat="1" x14ac:dyDescent="0.25">
      <c r="A202" s="18"/>
      <c r="B202" s="19"/>
      <c r="C202" s="25"/>
      <c r="D202" s="19"/>
      <c r="E202" s="19"/>
      <c r="F202" s="19"/>
      <c r="G202" s="19"/>
      <c r="H202" s="19"/>
      <c r="I202" s="19"/>
      <c r="J202" s="19"/>
      <c r="K202" s="19"/>
      <c r="L202" s="22"/>
      <c r="M202" s="22"/>
      <c r="N202" s="22"/>
      <c r="O202" s="22"/>
      <c r="P202" s="22"/>
      <c r="Q202" s="22"/>
      <c r="R202" s="22"/>
      <c r="S202" s="22"/>
      <c r="T202" s="19"/>
    </row>
    <row r="203" spans="1:20" s="20" customFormat="1" x14ac:dyDescent="0.25">
      <c r="A203" s="18"/>
      <c r="B203" s="19"/>
      <c r="C203" s="25"/>
      <c r="D203" s="19"/>
      <c r="E203" s="19"/>
      <c r="F203" s="19"/>
      <c r="G203" s="19"/>
      <c r="H203" s="19"/>
      <c r="I203" s="19"/>
      <c r="J203" s="19"/>
      <c r="K203" s="19"/>
      <c r="L203" s="22"/>
      <c r="M203" s="22"/>
      <c r="N203" s="22"/>
      <c r="O203" s="22"/>
      <c r="P203" s="22"/>
      <c r="Q203" s="22"/>
      <c r="R203" s="22"/>
      <c r="S203" s="22"/>
      <c r="T203" s="19"/>
    </row>
    <row r="204" spans="1:20" s="20" customFormat="1" x14ac:dyDescent="0.25">
      <c r="A204" s="18"/>
      <c r="B204" s="19"/>
      <c r="C204" s="25"/>
      <c r="D204" s="19"/>
      <c r="E204" s="19"/>
      <c r="F204" s="19"/>
      <c r="G204" s="19"/>
      <c r="H204" s="19"/>
      <c r="I204" s="19"/>
      <c r="J204" s="19"/>
      <c r="K204" s="19"/>
      <c r="L204" s="22"/>
      <c r="M204" s="22"/>
      <c r="N204" s="22"/>
      <c r="O204" s="22"/>
      <c r="P204" s="22"/>
      <c r="Q204" s="22"/>
      <c r="R204" s="22"/>
      <c r="S204" s="22"/>
      <c r="T204" s="19"/>
    </row>
    <row r="205" spans="1:20" s="20" customFormat="1" x14ac:dyDescent="0.25">
      <c r="A205" s="18"/>
      <c r="B205" s="19"/>
      <c r="C205" s="25"/>
      <c r="D205" s="19"/>
      <c r="E205" s="19"/>
      <c r="F205" s="19"/>
      <c r="G205" s="19"/>
      <c r="H205" s="19"/>
      <c r="I205" s="19"/>
      <c r="J205" s="19"/>
      <c r="K205" s="19"/>
      <c r="L205" s="22"/>
      <c r="M205" s="22"/>
      <c r="N205" s="22"/>
      <c r="O205" s="22"/>
      <c r="P205" s="22"/>
      <c r="Q205" s="22"/>
      <c r="R205" s="22"/>
      <c r="S205" s="22"/>
      <c r="T205" s="19"/>
    </row>
    <row r="206" spans="1:20" s="20" customFormat="1" x14ac:dyDescent="0.25">
      <c r="A206" s="18"/>
      <c r="B206" s="19"/>
      <c r="C206" s="25"/>
      <c r="D206" s="19"/>
      <c r="E206" s="19"/>
      <c r="F206" s="19"/>
      <c r="G206" s="19"/>
      <c r="H206" s="19"/>
      <c r="I206" s="19"/>
      <c r="J206" s="19"/>
      <c r="K206" s="19"/>
      <c r="L206" s="22"/>
      <c r="M206" s="22"/>
      <c r="N206" s="22"/>
      <c r="O206" s="22"/>
      <c r="P206" s="22"/>
      <c r="Q206" s="22"/>
      <c r="R206" s="22"/>
      <c r="S206" s="22"/>
      <c r="T206" s="19"/>
    </row>
    <row r="207" spans="1:20" s="20" customFormat="1" x14ac:dyDescent="0.25">
      <c r="A207" s="18"/>
      <c r="B207" s="19"/>
      <c r="C207" s="25"/>
      <c r="D207" s="19"/>
      <c r="E207" s="19"/>
      <c r="F207" s="19"/>
      <c r="G207" s="19"/>
      <c r="H207" s="19"/>
      <c r="I207" s="19"/>
      <c r="J207" s="19"/>
      <c r="K207" s="19"/>
      <c r="L207" s="22"/>
      <c r="M207" s="22"/>
      <c r="N207" s="22"/>
      <c r="O207" s="22"/>
      <c r="P207" s="22"/>
      <c r="Q207" s="22"/>
      <c r="R207" s="22"/>
      <c r="S207" s="22"/>
      <c r="T207" s="19"/>
    </row>
    <row r="208" spans="1:20" s="20" customFormat="1" x14ac:dyDescent="0.25">
      <c r="A208" s="18"/>
      <c r="B208" s="19"/>
      <c r="C208" s="25"/>
      <c r="D208" s="19"/>
      <c r="E208" s="19"/>
      <c r="F208" s="19"/>
      <c r="G208" s="19"/>
      <c r="H208" s="19"/>
      <c r="I208" s="19"/>
      <c r="J208" s="19"/>
      <c r="K208" s="19"/>
      <c r="L208" s="22"/>
      <c r="M208" s="22"/>
      <c r="N208" s="22"/>
      <c r="O208" s="22"/>
      <c r="P208" s="22"/>
      <c r="Q208" s="22"/>
      <c r="R208" s="22"/>
      <c r="S208" s="22"/>
      <c r="T208" s="19"/>
    </row>
    <row r="209" spans="1:20" s="20" customFormat="1" x14ac:dyDescent="0.25">
      <c r="A209" s="18"/>
      <c r="B209" s="19"/>
      <c r="C209" s="25"/>
      <c r="D209" s="19"/>
      <c r="E209" s="19"/>
      <c r="F209" s="19"/>
      <c r="G209" s="19"/>
      <c r="H209" s="19"/>
      <c r="I209" s="19"/>
      <c r="J209" s="19"/>
      <c r="K209" s="19"/>
      <c r="L209" s="22"/>
      <c r="M209" s="22"/>
      <c r="N209" s="22"/>
      <c r="O209" s="22"/>
      <c r="P209" s="22"/>
      <c r="Q209" s="22"/>
      <c r="R209" s="22"/>
      <c r="S209" s="22"/>
      <c r="T209" s="19"/>
    </row>
    <row r="210" spans="1:20" s="20" customFormat="1" x14ac:dyDescent="0.25">
      <c r="A210" s="18"/>
      <c r="B210" s="19"/>
      <c r="C210" s="25"/>
      <c r="D210" s="19"/>
      <c r="E210" s="19"/>
      <c r="F210" s="19"/>
      <c r="G210" s="19"/>
      <c r="H210" s="19"/>
      <c r="I210" s="19"/>
      <c r="J210" s="19"/>
      <c r="K210" s="19"/>
      <c r="L210" s="22"/>
      <c r="M210" s="22"/>
      <c r="N210" s="22"/>
      <c r="O210" s="22"/>
      <c r="P210" s="22"/>
      <c r="Q210" s="22"/>
      <c r="R210" s="22"/>
      <c r="S210" s="22"/>
      <c r="T210" s="19"/>
    </row>
    <row r="211" spans="1:20" s="20" customFormat="1" x14ac:dyDescent="0.25">
      <c r="A211" s="18"/>
      <c r="B211" s="19"/>
      <c r="C211" s="25"/>
      <c r="D211" s="19"/>
      <c r="E211" s="19"/>
      <c r="F211" s="19"/>
      <c r="G211" s="19"/>
      <c r="H211" s="19"/>
      <c r="I211" s="19"/>
      <c r="J211" s="19"/>
      <c r="K211" s="19"/>
      <c r="L211" s="22"/>
      <c r="M211" s="22"/>
      <c r="N211" s="22"/>
      <c r="O211" s="22"/>
      <c r="P211" s="22"/>
      <c r="Q211" s="22"/>
      <c r="R211" s="22"/>
      <c r="S211" s="22"/>
      <c r="T211" s="19"/>
    </row>
    <row r="212" spans="1:20" s="20" customFormat="1" x14ac:dyDescent="0.25">
      <c r="A212" s="18"/>
      <c r="B212" s="19"/>
      <c r="C212" s="25"/>
      <c r="D212" s="19"/>
      <c r="E212" s="19"/>
      <c r="F212" s="19"/>
      <c r="G212" s="19"/>
      <c r="H212" s="19"/>
      <c r="I212" s="19"/>
      <c r="J212" s="19"/>
      <c r="K212" s="19"/>
      <c r="L212" s="22"/>
      <c r="M212" s="22"/>
      <c r="N212" s="22"/>
      <c r="O212" s="22"/>
      <c r="P212" s="22"/>
      <c r="Q212" s="22"/>
      <c r="R212" s="22"/>
      <c r="S212" s="22"/>
      <c r="T212" s="19"/>
    </row>
    <row r="213" spans="1:20" s="20" customFormat="1" x14ac:dyDescent="0.25">
      <c r="A213" s="18"/>
      <c r="B213" s="19"/>
      <c r="C213" s="25"/>
      <c r="D213" s="19"/>
      <c r="E213" s="19"/>
      <c r="F213" s="19"/>
      <c r="G213" s="19"/>
      <c r="H213" s="19"/>
      <c r="I213" s="19"/>
      <c r="J213" s="19"/>
      <c r="K213" s="19"/>
      <c r="L213" s="22"/>
      <c r="M213" s="22"/>
      <c r="N213" s="22"/>
      <c r="O213" s="22"/>
      <c r="P213" s="22"/>
      <c r="Q213" s="22"/>
      <c r="R213" s="22"/>
      <c r="S213" s="22"/>
      <c r="T213" s="19"/>
    </row>
    <row r="214" spans="1:20" s="20" customFormat="1" x14ac:dyDescent="0.25">
      <c r="A214" s="18"/>
      <c r="B214" s="19"/>
      <c r="C214" s="25"/>
      <c r="D214" s="19"/>
      <c r="E214" s="19"/>
      <c r="F214" s="19"/>
      <c r="G214" s="19"/>
      <c r="H214" s="19"/>
      <c r="I214" s="19"/>
      <c r="J214" s="19"/>
      <c r="K214" s="19"/>
      <c r="L214" s="22"/>
      <c r="M214" s="22"/>
      <c r="N214" s="22"/>
      <c r="O214" s="22"/>
      <c r="P214" s="22"/>
      <c r="Q214" s="22"/>
      <c r="R214" s="22"/>
      <c r="S214" s="22"/>
      <c r="T214" s="19"/>
    </row>
    <row r="215" spans="1:20" s="20" customFormat="1" x14ac:dyDescent="0.25">
      <c r="A215" s="18"/>
      <c r="B215" s="19"/>
      <c r="C215" s="25"/>
      <c r="D215" s="19"/>
      <c r="E215" s="19"/>
      <c r="F215" s="19"/>
      <c r="G215" s="19"/>
      <c r="H215" s="19"/>
      <c r="I215" s="19"/>
      <c r="J215" s="19"/>
      <c r="K215" s="19"/>
      <c r="L215" s="22"/>
      <c r="M215" s="22"/>
      <c r="N215" s="22"/>
      <c r="O215" s="22"/>
      <c r="P215" s="22"/>
      <c r="Q215" s="22"/>
      <c r="R215" s="22"/>
      <c r="S215" s="22"/>
      <c r="T215" s="19"/>
    </row>
    <row r="216" spans="1:20" s="20" customFormat="1" x14ac:dyDescent="0.25">
      <c r="A216" s="18"/>
      <c r="B216" s="19"/>
      <c r="C216" s="25"/>
      <c r="D216" s="19"/>
      <c r="E216" s="19"/>
      <c r="F216" s="19"/>
      <c r="G216" s="19"/>
      <c r="H216" s="19"/>
      <c r="I216" s="19"/>
      <c r="J216" s="19"/>
      <c r="K216" s="19"/>
      <c r="L216" s="22"/>
      <c r="M216" s="22"/>
      <c r="N216" s="22"/>
      <c r="O216" s="22"/>
      <c r="P216" s="22"/>
      <c r="Q216" s="22"/>
      <c r="R216" s="22"/>
      <c r="S216" s="22"/>
      <c r="T216" s="19"/>
    </row>
    <row r="217" spans="1:20" s="20" customFormat="1" x14ac:dyDescent="0.25">
      <c r="A217" s="18"/>
      <c r="B217" s="19"/>
      <c r="C217" s="25"/>
      <c r="D217" s="19"/>
      <c r="E217" s="19"/>
      <c r="F217" s="19"/>
      <c r="G217" s="19"/>
      <c r="H217" s="19"/>
      <c r="I217" s="19"/>
      <c r="J217" s="19"/>
      <c r="K217" s="19"/>
      <c r="L217" s="22"/>
      <c r="M217" s="22"/>
      <c r="N217" s="22"/>
      <c r="O217" s="22"/>
      <c r="P217" s="22"/>
      <c r="Q217" s="22"/>
      <c r="R217" s="22"/>
      <c r="S217" s="22"/>
      <c r="T217" s="19"/>
    </row>
    <row r="218" spans="1:20" s="20" customFormat="1" x14ac:dyDescent="0.25">
      <c r="A218" s="18"/>
      <c r="B218" s="19"/>
      <c r="C218" s="25"/>
      <c r="D218" s="19"/>
      <c r="E218" s="19"/>
      <c r="F218" s="19"/>
      <c r="G218" s="19"/>
      <c r="H218" s="19"/>
      <c r="I218" s="19"/>
      <c r="J218" s="19"/>
      <c r="K218" s="19"/>
      <c r="L218" s="22"/>
      <c r="M218" s="22"/>
      <c r="N218" s="22"/>
      <c r="O218" s="22"/>
      <c r="P218" s="22"/>
      <c r="Q218" s="22"/>
      <c r="R218" s="22"/>
      <c r="S218" s="22"/>
      <c r="T218" s="19"/>
    </row>
    <row r="219" spans="1:20" s="20" customFormat="1" x14ac:dyDescent="0.25">
      <c r="A219" s="18"/>
      <c r="B219" s="19"/>
      <c r="C219" s="25"/>
      <c r="D219" s="19"/>
      <c r="E219" s="19"/>
      <c r="F219" s="19"/>
      <c r="G219" s="19"/>
      <c r="H219" s="19"/>
      <c r="I219" s="19"/>
      <c r="J219" s="19"/>
      <c r="K219" s="19"/>
      <c r="L219" s="22"/>
      <c r="M219" s="22"/>
      <c r="N219" s="22"/>
      <c r="O219" s="22"/>
      <c r="P219" s="22"/>
      <c r="Q219" s="22"/>
      <c r="R219" s="22"/>
      <c r="S219" s="22"/>
      <c r="T219" s="19"/>
    </row>
    <row r="220" spans="1:20" s="20" customFormat="1" x14ac:dyDescent="0.25">
      <c r="A220" s="18"/>
      <c r="B220" s="19"/>
      <c r="C220" s="25"/>
      <c r="D220" s="19"/>
      <c r="E220" s="19"/>
      <c r="F220" s="19"/>
      <c r="G220" s="19"/>
      <c r="H220" s="19"/>
      <c r="I220" s="19"/>
      <c r="J220" s="19"/>
      <c r="K220" s="19"/>
      <c r="L220" s="22"/>
      <c r="M220" s="22"/>
      <c r="N220" s="22"/>
      <c r="O220" s="22"/>
      <c r="P220" s="22"/>
      <c r="Q220" s="22"/>
      <c r="R220" s="22"/>
      <c r="S220" s="22"/>
      <c r="T220" s="19"/>
    </row>
    <row r="221" spans="1:20" s="20" customFormat="1" x14ac:dyDescent="0.25">
      <c r="A221" s="18"/>
      <c r="B221" s="19"/>
      <c r="C221" s="25"/>
      <c r="D221" s="19"/>
      <c r="E221" s="19"/>
      <c r="F221" s="19"/>
      <c r="G221" s="19"/>
      <c r="H221" s="19"/>
      <c r="I221" s="19"/>
      <c r="J221" s="19"/>
      <c r="K221" s="19"/>
      <c r="L221" s="22"/>
      <c r="M221" s="22"/>
      <c r="N221" s="22"/>
      <c r="O221" s="22"/>
      <c r="P221" s="22"/>
      <c r="Q221" s="22"/>
      <c r="R221" s="22"/>
      <c r="S221" s="22"/>
      <c r="T221" s="19"/>
    </row>
    <row r="222" spans="1:20" s="20" customFormat="1" x14ac:dyDescent="0.25">
      <c r="A222" s="18"/>
      <c r="B222" s="19"/>
      <c r="C222" s="25"/>
      <c r="D222" s="19"/>
      <c r="E222" s="19"/>
      <c r="F222" s="19"/>
      <c r="G222" s="19"/>
      <c r="H222" s="19"/>
      <c r="I222" s="19"/>
      <c r="J222" s="19"/>
      <c r="K222" s="19"/>
      <c r="L222" s="22"/>
      <c r="M222" s="22"/>
      <c r="N222" s="22"/>
      <c r="O222" s="22"/>
      <c r="P222" s="22"/>
      <c r="Q222" s="22"/>
      <c r="R222" s="22"/>
      <c r="S222" s="22"/>
      <c r="T222" s="19"/>
    </row>
    <row r="223" spans="1:20" s="20" customFormat="1" x14ac:dyDescent="0.25">
      <c r="A223" s="18"/>
      <c r="B223" s="19"/>
      <c r="C223" s="25"/>
      <c r="D223" s="19"/>
      <c r="E223" s="19"/>
      <c r="F223" s="19"/>
      <c r="G223" s="19"/>
      <c r="H223" s="19"/>
      <c r="I223" s="19"/>
      <c r="J223" s="19"/>
      <c r="K223" s="19"/>
      <c r="L223" s="22"/>
      <c r="M223" s="22"/>
      <c r="N223" s="22"/>
      <c r="O223" s="22"/>
      <c r="P223" s="22"/>
      <c r="Q223" s="22"/>
      <c r="R223" s="22"/>
      <c r="S223" s="22"/>
      <c r="T223" s="19"/>
    </row>
    <row r="224" spans="1:20" s="20" customFormat="1" x14ac:dyDescent="0.25">
      <c r="A224" s="18"/>
      <c r="B224" s="19"/>
      <c r="C224" s="25"/>
      <c r="D224" s="19"/>
      <c r="E224" s="19"/>
      <c r="F224" s="19"/>
      <c r="G224" s="19"/>
      <c r="H224" s="19"/>
      <c r="I224" s="19"/>
      <c r="J224" s="19"/>
      <c r="K224" s="19"/>
      <c r="L224" s="22"/>
      <c r="M224" s="22"/>
      <c r="N224" s="22"/>
      <c r="O224" s="22"/>
      <c r="P224" s="22"/>
      <c r="Q224" s="22"/>
      <c r="R224" s="22"/>
      <c r="S224" s="22"/>
      <c r="T224" s="19"/>
    </row>
    <row r="225" spans="1:20" s="20" customFormat="1" x14ac:dyDescent="0.25">
      <c r="A225" s="18"/>
      <c r="B225" s="19"/>
      <c r="C225" s="25"/>
      <c r="D225" s="19"/>
      <c r="E225" s="19"/>
      <c r="F225" s="19"/>
      <c r="G225" s="19"/>
      <c r="H225" s="19"/>
      <c r="I225" s="19"/>
      <c r="J225" s="19"/>
      <c r="K225" s="19"/>
      <c r="L225" s="22"/>
      <c r="M225" s="22"/>
      <c r="N225" s="22"/>
      <c r="O225" s="22"/>
      <c r="P225" s="22"/>
      <c r="Q225" s="22"/>
      <c r="R225" s="22"/>
      <c r="S225" s="22"/>
      <c r="T225" s="19"/>
    </row>
    <row r="226" spans="1:20" s="20" customFormat="1" x14ac:dyDescent="0.25">
      <c r="A226" s="18"/>
      <c r="B226" s="19"/>
      <c r="C226" s="25"/>
      <c r="D226" s="19"/>
      <c r="E226" s="19"/>
      <c r="F226" s="19"/>
      <c r="G226" s="19"/>
      <c r="H226" s="19"/>
      <c r="I226" s="19"/>
      <c r="J226" s="19"/>
      <c r="K226" s="19"/>
      <c r="L226" s="22"/>
      <c r="M226" s="22"/>
      <c r="N226" s="22"/>
      <c r="O226" s="22"/>
      <c r="P226" s="22"/>
      <c r="Q226" s="22"/>
      <c r="R226" s="22"/>
      <c r="S226" s="22"/>
      <c r="T226" s="19"/>
    </row>
    <row r="227" spans="1:20" s="20" customFormat="1" x14ac:dyDescent="0.25">
      <c r="A227" s="18"/>
      <c r="B227" s="19"/>
      <c r="C227" s="25"/>
      <c r="D227" s="19"/>
      <c r="E227" s="19"/>
      <c r="F227" s="19"/>
      <c r="G227" s="19"/>
      <c r="H227" s="19"/>
      <c r="I227" s="19"/>
      <c r="J227" s="19"/>
      <c r="K227" s="19"/>
      <c r="L227" s="22"/>
      <c r="M227" s="22"/>
      <c r="N227" s="22"/>
      <c r="O227" s="22"/>
      <c r="P227" s="22"/>
      <c r="Q227" s="22"/>
      <c r="R227" s="22"/>
      <c r="S227" s="22"/>
      <c r="T227" s="19"/>
    </row>
    <row r="228" spans="1:20" s="20" customFormat="1" x14ac:dyDescent="0.25">
      <c r="A228" s="18"/>
      <c r="B228" s="19"/>
      <c r="C228" s="25"/>
      <c r="D228" s="19"/>
      <c r="E228" s="19"/>
      <c r="F228" s="19"/>
      <c r="G228" s="19"/>
      <c r="H228" s="19"/>
      <c r="I228" s="19"/>
      <c r="J228" s="19"/>
      <c r="K228" s="19"/>
      <c r="L228" s="22"/>
      <c r="M228" s="22"/>
      <c r="N228" s="22"/>
      <c r="O228" s="22"/>
      <c r="P228" s="22"/>
      <c r="Q228" s="22"/>
      <c r="R228" s="22"/>
      <c r="S228" s="22"/>
      <c r="T228" s="19"/>
    </row>
    <row r="229" spans="1:20" s="20" customFormat="1" x14ac:dyDescent="0.25">
      <c r="A229" s="18"/>
      <c r="B229" s="19"/>
      <c r="C229" s="25"/>
      <c r="D229" s="19"/>
      <c r="E229" s="19"/>
      <c r="F229" s="19"/>
      <c r="G229" s="19"/>
      <c r="H229" s="19"/>
      <c r="I229" s="19"/>
      <c r="J229" s="19"/>
      <c r="K229" s="19"/>
      <c r="L229" s="22"/>
      <c r="M229" s="22"/>
      <c r="N229" s="22"/>
      <c r="O229" s="22"/>
      <c r="P229" s="22"/>
      <c r="Q229" s="22"/>
      <c r="R229" s="22"/>
      <c r="S229" s="22"/>
      <c r="T229" s="19"/>
    </row>
    <row r="230" spans="1:20" s="20" customFormat="1" x14ac:dyDescent="0.25">
      <c r="A230" s="18"/>
      <c r="B230" s="19"/>
      <c r="C230" s="25"/>
      <c r="D230" s="19"/>
      <c r="E230" s="19"/>
      <c r="F230" s="19"/>
      <c r="G230" s="19"/>
      <c r="H230" s="19"/>
      <c r="I230" s="19"/>
      <c r="J230" s="19"/>
      <c r="K230" s="19"/>
      <c r="L230" s="22"/>
      <c r="M230" s="22"/>
      <c r="N230" s="22"/>
      <c r="O230" s="22"/>
      <c r="P230" s="22"/>
      <c r="Q230" s="22"/>
      <c r="R230" s="22"/>
      <c r="S230" s="22"/>
      <c r="T230" s="19"/>
    </row>
    <row r="231" spans="1:20" s="20" customFormat="1" x14ac:dyDescent="0.25">
      <c r="A231" s="18"/>
      <c r="B231" s="19"/>
      <c r="C231" s="25"/>
      <c r="D231" s="19"/>
      <c r="E231" s="19"/>
      <c r="F231" s="19"/>
      <c r="G231" s="19"/>
      <c r="H231" s="19"/>
      <c r="I231" s="19"/>
      <c r="J231" s="19"/>
      <c r="K231" s="19"/>
      <c r="L231" s="22"/>
      <c r="M231" s="22"/>
      <c r="N231" s="22"/>
      <c r="O231" s="22"/>
      <c r="P231" s="22"/>
      <c r="Q231" s="22"/>
      <c r="R231" s="22"/>
      <c r="S231" s="22"/>
      <c r="T231" s="19"/>
    </row>
    <row r="232" spans="1:20" s="20" customFormat="1" x14ac:dyDescent="0.25">
      <c r="A232" s="18"/>
      <c r="B232" s="19"/>
      <c r="C232" s="25"/>
      <c r="D232" s="19"/>
      <c r="E232" s="19"/>
      <c r="F232" s="19"/>
      <c r="G232" s="19"/>
      <c r="H232" s="19"/>
      <c r="I232" s="19"/>
      <c r="J232" s="19"/>
      <c r="K232" s="19"/>
      <c r="L232" s="22"/>
      <c r="M232" s="22"/>
      <c r="N232" s="22"/>
      <c r="O232" s="22"/>
      <c r="P232" s="22"/>
      <c r="Q232" s="22"/>
      <c r="R232" s="22"/>
      <c r="S232" s="22"/>
      <c r="T232" s="19"/>
    </row>
    <row r="233" spans="1:20" s="20" customFormat="1" x14ac:dyDescent="0.25">
      <c r="A233" s="18"/>
      <c r="B233" s="19"/>
      <c r="C233" s="25"/>
      <c r="D233" s="19"/>
      <c r="E233" s="19"/>
      <c r="F233" s="19"/>
      <c r="G233" s="19"/>
      <c r="H233" s="19"/>
      <c r="I233" s="19"/>
      <c r="J233" s="19"/>
      <c r="K233" s="19"/>
      <c r="L233" s="22"/>
      <c r="M233" s="22"/>
      <c r="N233" s="22"/>
      <c r="O233" s="22"/>
      <c r="P233" s="22"/>
      <c r="Q233" s="22"/>
      <c r="R233" s="22"/>
      <c r="S233" s="22"/>
      <c r="T233" s="19"/>
    </row>
    <row r="234" spans="1:20" s="20" customFormat="1" x14ac:dyDescent="0.25">
      <c r="A234" s="18"/>
      <c r="B234" s="19"/>
      <c r="C234" s="25"/>
      <c r="D234" s="19"/>
      <c r="E234" s="19"/>
      <c r="F234" s="19"/>
      <c r="G234" s="19"/>
      <c r="H234" s="19"/>
      <c r="I234" s="19"/>
      <c r="J234" s="19"/>
      <c r="K234" s="19"/>
      <c r="L234" s="22"/>
      <c r="M234" s="22"/>
      <c r="N234" s="22"/>
      <c r="O234" s="22"/>
      <c r="P234" s="22"/>
      <c r="Q234" s="22"/>
      <c r="R234" s="22"/>
      <c r="S234" s="22"/>
      <c r="T234" s="19"/>
    </row>
    <row r="235" spans="1:20" s="20" customFormat="1" x14ac:dyDescent="0.25">
      <c r="A235" s="18"/>
      <c r="B235" s="19"/>
      <c r="C235" s="25"/>
      <c r="D235" s="19"/>
      <c r="E235" s="19"/>
      <c r="F235" s="19"/>
      <c r="G235" s="19"/>
      <c r="H235" s="19"/>
      <c r="I235" s="19"/>
      <c r="J235" s="19"/>
      <c r="K235" s="19"/>
      <c r="L235" s="22"/>
      <c r="M235" s="22"/>
      <c r="N235" s="22"/>
      <c r="O235" s="22"/>
      <c r="P235" s="22"/>
      <c r="Q235" s="22"/>
      <c r="R235" s="22"/>
      <c r="S235" s="22"/>
      <c r="T235" s="19"/>
    </row>
    <row r="236" spans="1:20" s="20" customFormat="1" x14ac:dyDescent="0.25">
      <c r="A236" s="18"/>
      <c r="B236" s="19"/>
      <c r="C236" s="25"/>
      <c r="D236" s="19"/>
      <c r="E236" s="19"/>
      <c r="F236" s="19"/>
      <c r="G236" s="19"/>
      <c r="H236" s="19"/>
      <c r="I236" s="19"/>
      <c r="J236" s="19"/>
      <c r="K236" s="19"/>
      <c r="L236" s="22"/>
      <c r="M236" s="22"/>
      <c r="N236" s="22"/>
      <c r="O236" s="22"/>
      <c r="P236" s="22"/>
      <c r="Q236" s="22"/>
      <c r="R236" s="22"/>
      <c r="S236" s="22"/>
      <c r="T236" s="19"/>
    </row>
    <row r="237" spans="1:20" s="20" customFormat="1" x14ac:dyDescent="0.25">
      <c r="A237" s="18"/>
      <c r="B237" s="19"/>
      <c r="C237" s="25"/>
      <c r="D237" s="19"/>
      <c r="E237" s="19"/>
      <c r="F237" s="19"/>
      <c r="G237" s="19"/>
      <c r="H237" s="19"/>
      <c r="I237" s="19"/>
      <c r="J237" s="19"/>
      <c r="K237" s="19"/>
      <c r="L237" s="22"/>
      <c r="M237" s="22"/>
      <c r="N237" s="22"/>
      <c r="O237" s="22"/>
      <c r="P237" s="22"/>
      <c r="Q237" s="22"/>
      <c r="R237" s="22"/>
      <c r="S237" s="22"/>
      <c r="T237" s="19"/>
    </row>
    <row r="238" spans="1:20" s="20" customFormat="1" x14ac:dyDescent="0.25">
      <c r="A238" s="18"/>
      <c r="B238" s="19"/>
      <c r="C238" s="25"/>
      <c r="D238" s="19"/>
      <c r="E238" s="19"/>
      <c r="F238" s="19"/>
      <c r="G238" s="19"/>
      <c r="H238" s="19"/>
      <c r="I238" s="19"/>
      <c r="J238" s="19"/>
      <c r="K238" s="19"/>
      <c r="L238" s="22"/>
      <c r="M238" s="22"/>
      <c r="N238" s="22"/>
      <c r="O238" s="22"/>
      <c r="P238" s="22"/>
      <c r="Q238" s="22"/>
      <c r="R238" s="22"/>
      <c r="S238" s="22"/>
      <c r="T238" s="19"/>
    </row>
    <row r="239" spans="1:20" s="20" customFormat="1" x14ac:dyDescent="0.25">
      <c r="A239" s="18"/>
      <c r="B239" s="19"/>
      <c r="C239" s="25"/>
      <c r="D239" s="19"/>
      <c r="E239" s="19"/>
      <c r="F239" s="19"/>
      <c r="G239" s="19"/>
      <c r="H239" s="19"/>
      <c r="I239" s="19"/>
      <c r="J239" s="19"/>
      <c r="K239" s="19"/>
      <c r="L239" s="22"/>
      <c r="M239" s="22"/>
      <c r="N239" s="22"/>
      <c r="O239" s="22"/>
      <c r="P239" s="22"/>
      <c r="Q239" s="22"/>
      <c r="R239" s="22"/>
      <c r="S239" s="22"/>
      <c r="T239" s="19"/>
    </row>
    <row r="240" spans="1:20" s="20" customFormat="1" x14ac:dyDescent="0.25">
      <c r="A240" s="18"/>
      <c r="B240" s="19"/>
      <c r="C240" s="25"/>
      <c r="D240" s="19"/>
      <c r="E240" s="19"/>
      <c r="F240" s="19"/>
      <c r="G240" s="19"/>
      <c r="H240" s="19"/>
      <c r="I240" s="19"/>
      <c r="J240" s="19"/>
      <c r="K240" s="19"/>
      <c r="L240" s="22"/>
      <c r="M240" s="22"/>
      <c r="N240" s="22"/>
      <c r="O240" s="22"/>
      <c r="P240" s="22"/>
      <c r="Q240" s="22"/>
      <c r="R240" s="22"/>
      <c r="S240" s="22"/>
      <c r="T240" s="19"/>
    </row>
    <row r="241" spans="1:20" s="20" customFormat="1" x14ac:dyDescent="0.25">
      <c r="A241" s="18"/>
      <c r="B241" s="19"/>
      <c r="C241" s="25"/>
      <c r="D241" s="19"/>
      <c r="E241" s="19"/>
      <c r="F241" s="19"/>
      <c r="G241" s="19"/>
      <c r="H241" s="19"/>
      <c r="I241" s="19"/>
      <c r="J241" s="19"/>
      <c r="K241" s="19"/>
      <c r="L241" s="22"/>
      <c r="M241" s="22"/>
      <c r="N241" s="22"/>
      <c r="O241" s="22"/>
      <c r="P241" s="22"/>
      <c r="Q241" s="22"/>
      <c r="R241" s="22"/>
      <c r="S241" s="22"/>
      <c r="T241" s="19"/>
    </row>
    <row r="242" spans="1:20" s="20" customFormat="1" x14ac:dyDescent="0.25">
      <c r="A242" s="18"/>
      <c r="B242" s="19"/>
      <c r="C242" s="25"/>
      <c r="D242" s="19"/>
      <c r="E242" s="19"/>
      <c r="F242" s="19"/>
      <c r="G242" s="19"/>
      <c r="H242" s="19"/>
      <c r="I242" s="19"/>
      <c r="J242" s="19"/>
      <c r="K242" s="19"/>
      <c r="L242" s="22"/>
      <c r="M242" s="22"/>
      <c r="N242" s="22"/>
      <c r="O242" s="22"/>
      <c r="P242" s="22"/>
      <c r="Q242" s="22"/>
      <c r="R242" s="22"/>
      <c r="S242" s="22"/>
      <c r="T242" s="19"/>
    </row>
    <row r="243" spans="1:20" s="20" customFormat="1" x14ac:dyDescent="0.25">
      <c r="A243" s="18"/>
      <c r="B243" s="19"/>
      <c r="C243" s="25"/>
      <c r="D243" s="19"/>
      <c r="E243" s="19"/>
      <c r="F243" s="19"/>
      <c r="G243" s="19"/>
      <c r="H243" s="19"/>
      <c r="I243" s="19"/>
      <c r="J243" s="19"/>
      <c r="K243" s="19"/>
      <c r="L243" s="22"/>
      <c r="M243" s="22"/>
      <c r="N243" s="22"/>
      <c r="O243" s="22"/>
      <c r="P243" s="22"/>
      <c r="Q243" s="22"/>
      <c r="R243" s="22"/>
      <c r="S243" s="22"/>
      <c r="T243" s="19"/>
    </row>
    <row r="244" spans="1:20" s="20" customFormat="1" x14ac:dyDescent="0.25">
      <c r="A244" s="18"/>
      <c r="B244" s="19"/>
      <c r="C244" s="25"/>
      <c r="D244" s="19"/>
      <c r="E244" s="19"/>
      <c r="F244" s="19"/>
      <c r="G244" s="19"/>
      <c r="H244" s="19"/>
      <c r="I244" s="19"/>
      <c r="J244" s="19"/>
      <c r="K244" s="19"/>
      <c r="L244" s="22"/>
      <c r="M244" s="22"/>
      <c r="N244" s="22"/>
      <c r="O244" s="22"/>
      <c r="P244" s="22"/>
      <c r="Q244" s="22"/>
      <c r="R244" s="22"/>
      <c r="S244" s="22"/>
      <c r="T244" s="19"/>
    </row>
    <row r="245" spans="1:20" s="20" customFormat="1" x14ac:dyDescent="0.25">
      <c r="A245" s="18"/>
      <c r="B245" s="19"/>
      <c r="C245" s="25"/>
      <c r="D245" s="19"/>
      <c r="E245" s="19"/>
      <c r="F245" s="19"/>
      <c r="G245" s="19"/>
      <c r="H245" s="19"/>
      <c r="I245" s="19"/>
      <c r="J245" s="19"/>
      <c r="K245" s="19"/>
      <c r="L245" s="22"/>
      <c r="M245" s="22"/>
      <c r="N245" s="22"/>
      <c r="O245" s="22"/>
      <c r="P245" s="22"/>
      <c r="Q245" s="22"/>
      <c r="R245" s="22"/>
      <c r="S245" s="22"/>
      <c r="T245" s="19"/>
    </row>
    <row r="246" spans="1:20" s="20" customFormat="1" x14ac:dyDescent="0.25">
      <c r="A246" s="18"/>
      <c r="B246" s="19"/>
      <c r="C246" s="25"/>
      <c r="D246" s="19"/>
      <c r="E246" s="19"/>
      <c r="F246" s="19"/>
      <c r="G246" s="19"/>
      <c r="H246" s="19"/>
      <c r="I246" s="19"/>
      <c r="J246" s="19"/>
      <c r="K246" s="19"/>
      <c r="L246" s="22"/>
      <c r="M246" s="22"/>
      <c r="N246" s="22"/>
      <c r="O246" s="22"/>
      <c r="P246" s="22"/>
      <c r="Q246" s="22"/>
      <c r="R246" s="22"/>
      <c r="S246" s="22"/>
      <c r="T246" s="19"/>
    </row>
    <row r="247" spans="1:20" s="20" customFormat="1" x14ac:dyDescent="0.25">
      <c r="A247" s="18"/>
      <c r="B247" s="19"/>
      <c r="C247" s="25"/>
      <c r="D247" s="19"/>
      <c r="E247" s="19"/>
      <c r="F247" s="19"/>
      <c r="G247" s="19"/>
      <c r="H247" s="19"/>
      <c r="I247" s="19"/>
      <c r="J247" s="19"/>
      <c r="K247" s="19"/>
      <c r="L247" s="22"/>
      <c r="M247" s="22"/>
      <c r="N247" s="22"/>
      <c r="O247" s="22"/>
      <c r="P247" s="22"/>
      <c r="Q247" s="22"/>
      <c r="R247" s="22"/>
      <c r="S247" s="22"/>
      <c r="T247" s="19"/>
    </row>
    <row r="248" spans="1:20" s="20" customFormat="1" x14ac:dyDescent="0.25">
      <c r="A248" s="18"/>
      <c r="B248" s="19"/>
      <c r="C248" s="25"/>
      <c r="D248" s="19"/>
      <c r="E248" s="19"/>
      <c r="F248" s="19"/>
      <c r="G248" s="19"/>
      <c r="H248" s="19"/>
      <c r="I248" s="19"/>
      <c r="J248" s="19"/>
      <c r="K248" s="19"/>
      <c r="L248" s="22"/>
      <c r="M248" s="22"/>
      <c r="N248" s="22"/>
      <c r="O248" s="22"/>
      <c r="P248" s="22"/>
      <c r="Q248" s="22"/>
      <c r="R248" s="22"/>
      <c r="S248" s="22"/>
      <c r="T248" s="19"/>
    </row>
    <row r="249" spans="1:20" s="20" customFormat="1" x14ac:dyDescent="0.25">
      <c r="A249" s="18"/>
      <c r="B249" s="19"/>
      <c r="C249" s="25"/>
      <c r="D249" s="19"/>
      <c r="E249" s="19"/>
      <c r="F249" s="19"/>
      <c r="G249" s="19"/>
      <c r="H249" s="19"/>
      <c r="I249" s="19"/>
      <c r="J249" s="19"/>
      <c r="K249" s="19"/>
      <c r="L249" s="22"/>
      <c r="M249" s="22"/>
      <c r="N249" s="22"/>
      <c r="O249" s="22"/>
      <c r="P249" s="22"/>
      <c r="Q249" s="22"/>
      <c r="R249" s="22"/>
      <c r="S249" s="22"/>
      <c r="T249" s="19"/>
    </row>
    <row r="250" spans="1:20" s="20" customFormat="1" x14ac:dyDescent="0.25">
      <c r="A250" s="18"/>
      <c r="B250" s="19"/>
      <c r="C250" s="25"/>
      <c r="D250" s="19"/>
      <c r="E250" s="19"/>
      <c r="F250" s="19"/>
      <c r="G250" s="19"/>
      <c r="H250" s="19"/>
      <c r="I250" s="19"/>
      <c r="J250" s="19"/>
      <c r="K250" s="19"/>
      <c r="L250" s="22"/>
      <c r="M250" s="22"/>
      <c r="N250" s="22"/>
      <c r="O250" s="22"/>
      <c r="P250" s="22"/>
      <c r="Q250" s="22"/>
      <c r="R250" s="22"/>
      <c r="S250" s="22"/>
      <c r="T250" s="19"/>
    </row>
    <row r="251" spans="1:20" s="20" customFormat="1" x14ac:dyDescent="0.25">
      <c r="A251" s="18"/>
      <c r="B251" s="19"/>
      <c r="C251" s="25"/>
      <c r="D251" s="19"/>
      <c r="E251" s="19"/>
      <c r="F251" s="19"/>
      <c r="G251" s="19"/>
      <c r="H251" s="19"/>
      <c r="I251" s="19"/>
      <c r="J251" s="19"/>
      <c r="K251" s="19"/>
      <c r="L251" s="22"/>
      <c r="M251" s="22"/>
      <c r="N251" s="22"/>
      <c r="O251" s="22"/>
      <c r="P251" s="22"/>
      <c r="Q251" s="22"/>
      <c r="R251" s="22"/>
      <c r="S251" s="22"/>
      <c r="T251" s="19"/>
    </row>
    <row r="252" spans="1:20" s="20" customFormat="1" x14ac:dyDescent="0.25">
      <c r="A252" s="18"/>
      <c r="B252" s="19"/>
      <c r="C252" s="25"/>
      <c r="D252" s="19"/>
      <c r="E252" s="19"/>
      <c r="F252" s="19"/>
      <c r="G252" s="19"/>
      <c r="H252" s="19"/>
      <c r="I252" s="19"/>
      <c r="J252" s="19"/>
      <c r="K252" s="19"/>
      <c r="L252" s="22"/>
      <c r="M252" s="22"/>
      <c r="N252" s="22"/>
      <c r="O252" s="22"/>
      <c r="P252" s="22"/>
      <c r="Q252" s="22"/>
      <c r="R252" s="22"/>
      <c r="S252" s="22"/>
      <c r="T252" s="19"/>
    </row>
    <row r="253" spans="1:20" s="20" customFormat="1" x14ac:dyDescent="0.25">
      <c r="A253" s="18"/>
      <c r="B253" s="19"/>
      <c r="C253" s="25"/>
      <c r="D253" s="19"/>
      <c r="E253" s="19"/>
      <c r="F253" s="19"/>
      <c r="G253" s="19"/>
      <c r="H253" s="19"/>
      <c r="I253" s="19"/>
      <c r="J253" s="19"/>
      <c r="K253" s="19"/>
      <c r="L253" s="22"/>
      <c r="M253" s="22"/>
      <c r="N253" s="22"/>
      <c r="O253" s="22"/>
      <c r="P253" s="22"/>
      <c r="Q253" s="22"/>
      <c r="R253" s="22"/>
      <c r="S253" s="22"/>
      <c r="T253" s="19"/>
    </row>
    <row r="254" spans="1:20" s="20" customFormat="1" x14ac:dyDescent="0.25">
      <c r="A254" s="18"/>
      <c r="B254" s="19"/>
      <c r="C254" s="25"/>
      <c r="D254" s="19"/>
      <c r="E254" s="19"/>
      <c r="F254" s="19"/>
      <c r="G254" s="19"/>
      <c r="H254" s="19"/>
      <c r="I254" s="19"/>
      <c r="J254" s="19"/>
      <c r="K254" s="19"/>
      <c r="L254" s="22"/>
      <c r="M254" s="22"/>
      <c r="N254" s="22"/>
      <c r="O254" s="22"/>
      <c r="P254" s="22"/>
      <c r="Q254" s="22"/>
      <c r="R254" s="22"/>
      <c r="S254" s="22"/>
      <c r="T254" s="19"/>
    </row>
    <row r="255" spans="1:20" s="20" customFormat="1" x14ac:dyDescent="0.25">
      <c r="A255" s="18"/>
      <c r="B255" s="19"/>
      <c r="C255" s="25"/>
      <c r="D255" s="19"/>
      <c r="E255" s="19"/>
      <c r="F255" s="19"/>
      <c r="G255" s="19"/>
      <c r="H255" s="19"/>
      <c r="I255" s="19"/>
      <c r="J255" s="19"/>
      <c r="K255" s="19"/>
      <c r="L255" s="22"/>
      <c r="M255" s="22"/>
      <c r="N255" s="22"/>
      <c r="O255" s="22"/>
      <c r="P255" s="22"/>
      <c r="Q255" s="22"/>
      <c r="R255" s="22"/>
      <c r="S255" s="22"/>
      <c r="T255" s="19"/>
    </row>
    <row r="256" spans="1:20" s="20" customFormat="1" x14ac:dyDescent="0.25">
      <c r="A256" s="18"/>
      <c r="B256" s="19"/>
      <c r="C256" s="25"/>
      <c r="D256" s="19"/>
      <c r="E256" s="19"/>
      <c r="F256" s="19"/>
      <c r="G256" s="19"/>
      <c r="H256" s="19"/>
      <c r="I256" s="19"/>
      <c r="J256" s="19"/>
      <c r="K256" s="19"/>
      <c r="L256" s="22"/>
      <c r="M256" s="22"/>
      <c r="N256" s="22"/>
      <c r="O256" s="22"/>
      <c r="P256" s="22"/>
      <c r="Q256" s="22"/>
      <c r="R256" s="22"/>
      <c r="S256" s="22"/>
      <c r="T256" s="19"/>
    </row>
    <row r="257" spans="1:20" s="20" customFormat="1" x14ac:dyDescent="0.25">
      <c r="A257" s="18"/>
      <c r="B257" s="19"/>
      <c r="C257" s="25"/>
      <c r="D257" s="19"/>
      <c r="E257" s="19"/>
      <c r="F257" s="19"/>
      <c r="G257" s="19"/>
      <c r="H257" s="19"/>
      <c r="I257" s="19"/>
      <c r="J257" s="19"/>
      <c r="K257" s="19"/>
      <c r="L257" s="22"/>
      <c r="M257" s="22"/>
      <c r="N257" s="22"/>
      <c r="O257" s="22"/>
      <c r="P257" s="22"/>
      <c r="Q257" s="22"/>
      <c r="R257" s="22"/>
      <c r="S257" s="22"/>
      <c r="T257" s="19"/>
    </row>
    <row r="258" spans="1:20" s="20" customFormat="1" x14ac:dyDescent="0.25">
      <c r="A258" s="18"/>
      <c r="B258" s="19"/>
      <c r="C258" s="25"/>
      <c r="D258" s="19"/>
      <c r="E258" s="19"/>
      <c r="F258" s="19"/>
      <c r="G258" s="19"/>
      <c r="H258" s="19"/>
      <c r="I258" s="19"/>
      <c r="J258" s="19"/>
      <c r="K258" s="19"/>
      <c r="L258" s="22"/>
      <c r="M258" s="22"/>
      <c r="N258" s="22"/>
      <c r="O258" s="22"/>
      <c r="P258" s="22"/>
      <c r="Q258" s="22"/>
      <c r="R258" s="22"/>
      <c r="S258" s="22"/>
      <c r="T258" s="19"/>
    </row>
    <row r="259" spans="1:20" s="20" customFormat="1" x14ac:dyDescent="0.25">
      <c r="A259" s="18"/>
      <c r="B259" s="19"/>
      <c r="C259" s="25"/>
      <c r="D259" s="19"/>
      <c r="E259" s="19"/>
      <c r="F259" s="19"/>
      <c r="G259" s="19"/>
      <c r="H259" s="19"/>
      <c r="I259" s="19"/>
      <c r="J259" s="19"/>
      <c r="K259" s="19"/>
      <c r="L259" s="22"/>
      <c r="M259" s="22"/>
      <c r="N259" s="22"/>
      <c r="O259" s="22"/>
      <c r="P259" s="22"/>
      <c r="Q259" s="22"/>
      <c r="R259" s="22"/>
      <c r="S259" s="22"/>
      <c r="T259" s="19"/>
    </row>
    <row r="260" spans="1:20" s="20" customFormat="1" x14ac:dyDescent="0.25">
      <c r="A260" s="18"/>
      <c r="B260" s="19"/>
      <c r="C260" s="25"/>
      <c r="D260" s="19"/>
      <c r="E260" s="19"/>
      <c r="F260" s="19"/>
      <c r="G260" s="19"/>
      <c r="H260" s="19"/>
      <c r="I260" s="19"/>
      <c r="J260" s="19"/>
      <c r="K260" s="19"/>
      <c r="L260" s="22"/>
      <c r="M260" s="22"/>
      <c r="N260" s="22"/>
      <c r="O260" s="22"/>
      <c r="P260" s="22"/>
      <c r="Q260" s="22"/>
      <c r="R260" s="22"/>
      <c r="S260" s="22"/>
      <c r="T260" s="19"/>
    </row>
    <row r="261" spans="1:20" s="20" customFormat="1" x14ac:dyDescent="0.25">
      <c r="A261" s="18"/>
      <c r="B261" s="19"/>
      <c r="C261" s="25"/>
      <c r="D261" s="19"/>
      <c r="E261" s="19"/>
      <c r="F261" s="19"/>
      <c r="G261" s="19"/>
      <c r="H261" s="19"/>
      <c r="I261" s="19"/>
      <c r="J261" s="19"/>
      <c r="K261" s="19"/>
      <c r="L261" s="22"/>
      <c r="M261" s="22"/>
      <c r="N261" s="22"/>
      <c r="O261" s="22"/>
      <c r="P261" s="22"/>
      <c r="Q261" s="22"/>
      <c r="R261" s="22"/>
      <c r="S261" s="22"/>
      <c r="T261" s="19"/>
    </row>
    <row r="262" spans="1:20" s="20" customFormat="1" x14ac:dyDescent="0.25">
      <c r="A262" s="18"/>
      <c r="B262" s="19"/>
      <c r="C262" s="25"/>
      <c r="D262" s="19"/>
      <c r="E262" s="19"/>
      <c r="F262" s="19"/>
      <c r="G262" s="19"/>
      <c r="H262" s="19"/>
      <c r="I262" s="19"/>
      <c r="J262" s="19"/>
      <c r="K262" s="19"/>
      <c r="L262" s="22"/>
      <c r="M262" s="22"/>
      <c r="N262" s="22"/>
      <c r="O262" s="22"/>
      <c r="P262" s="22"/>
      <c r="Q262" s="22"/>
      <c r="R262" s="22"/>
      <c r="S262" s="22"/>
      <c r="T262" s="19"/>
    </row>
    <row r="263" spans="1:20" s="20" customFormat="1" x14ac:dyDescent="0.25">
      <c r="A263" s="18"/>
      <c r="B263" s="19"/>
      <c r="C263" s="25"/>
      <c r="D263" s="19"/>
      <c r="E263" s="19"/>
      <c r="F263" s="19"/>
      <c r="G263" s="19"/>
      <c r="H263" s="19"/>
      <c r="I263" s="19"/>
      <c r="J263" s="19"/>
      <c r="K263" s="19"/>
      <c r="L263" s="22"/>
      <c r="M263" s="22"/>
      <c r="N263" s="22"/>
      <c r="O263" s="22"/>
      <c r="P263" s="22"/>
      <c r="Q263" s="22"/>
      <c r="R263" s="22"/>
      <c r="S263" s="22"/>
      <c r="T263" s="19"/>
    </row>
    <row r="264" spans="1:20" s="20" customFormat="1" x14ac:dyDescent="0.25">
      <c r="A264" s="18"/>
      <c r="B264" s="19"/>
      <c r="C264" s="25"/>
      <c r="D264" s="19"/>
      <c r="E264" s="19"/>
      <c r="F264" s="19"/>
      <c r="G264" s="19"/>
      <c r="H264" s="19"/>
      <c r="I264" s="19"/>
      <c r="J264" s="19"/>
      <c r="K264" s="19"/>
      <c r="L264" s="22"/>
      <c r="M264" s="22"/>
      <c r="N264" s="22"/>
      <c r="O264" s="22"/>
      <c r="P264" s="22"/>
      <c r="Q264" s="22"/>
      <c r="R264" s="22"/>
      <c r="S264" s="22"/>
      <c r="T264" s="19"/>
    </row>
    <row r="265" spans="1:20" s="20" customFormat="1" x14ac:dyDescent="0.25">
      <c r="A265" s="18"/>
      <c r="B265" s="19"/>
      <c r="C265" s="25"/>
      <c r="D265" s="19"/>
      <c r="E265" s="19"/>
      <c r="F265" s="19"/>
      <c r="G265" s="19"/>
      <c r="H265" s="19"/>
      <c r="I265" s="19"/>
      <c r="J265" s="19"/>
      <c r="K265" s="19"/>
      <c r="L265" s="22"/>
      <c r="M265" s="22"/>
      <c r="N265" s="22"/>
      <c r="O265" s="22"/>
      <c r="P265" s="22"/>
      <c r="Q265" s="22"/>
      <c r="R265" s="22"/>
      <c r="S265" s="22"/>
      <c r="T265" s="19"/>
    </row>
    <row r="266" spans="1:20" s="20" customFormat="1" x14ac:dyDescent="0.25">
      <c r="A266" s="18"/>
      <c r="B266" s="19"/>
      <c r="C266" s="25"/>
      <c r="D266" s="19"/>
      <c r="E266" s="19"/>
      <c r="F266" s="19"/>
      <c r="G266" s="19"/>
      <c r="H266" s="19"/>
      <c r="I266" s="19"/>
      <c r="J266" s="19"/>
      <c r="K266" s="19"/>
      <c r="L266" s="22"/>
      <c r="M266" s="22"/>
      <c r="N266" s="22"/>
      <c r="O266" s="22"/>
      <c r="P266" s="22"/>
      <c r="Q266" s="22"/>
      <c r="R266" s="22"/>
      <c r="S266" s="22"/>
      <c r="T266" s="19"/>
    </row>
    <row r="267" spans="1:20" s="20" customFormat="1" x14ac:dyDescent="0.25">
      <c r="A267" s="18"/>
      <c r="B267" s="19"/>
      <c r="C267" s="25"/>
      <c r="D267" s="19"/>
      <c r="E267" s="19"/>
      <c r="F267" s="19"/>
      <c r="G267" s="19"/>
      <c r="H267" s="19"/>
      <c r="I267" s="19"/>
      <c r="J267" s="19"/>
      <c r="K267" s="19"/>
      <c r="L267" s="22"/>
      <c r="M267" s="22"/>
      <c r="N267" s="22"/>
      <c r="O267" s="22"/>
      <c r="P267" s="22"/>
      <c r="Q267" s="22"/>
      <c r="R267" s="22"/>
      <c r="S267" s="22"/>
      <c r="T267" s="19"/>
    </row>
    <row r="268" spans="1:20" s="20" customFormat="1" x14ac:dyDescent="0.25">
      <c r="A268" s="18"/>
      <c r="B268" s="19"/>
      <c r="C268" s="25"/>
      <c r="D268" s="19"/>
      <c r="E268" s="19"/>
      <c r="F268" s="19"/>
      <c r="G268" s="19"/>
      <c r="H268" s="19"/>
      <c r="I268" s="19"/>
      <c r="J268" s="19"/>
      <c r="K268" s="19"/>
      <c r="L268" s="22"/>
      <c r="M268" s="22"/>
      <c r="N268" s="22"/>
      <c r="O268" s="22"/>
      <c r="P268" s="22"/>
      <c r="Q268" s="22"/>
      <c r="R268" s="22"/>
      <c r="S268" s="22"/>
      <c r="T268" s="19"/>
    </row>
    <row r="269" spans="1:20" s="20" customFormat="1" x14ac:dyDescent="0.25">
      <c r="A269" s="18"/>
      <c r="B269" s="19"/>
      <c r="C269" s="25"/>
      <c r="D269" s="19"/>
      <c r="E269" s="19"/>
      <c r="F269" s="19"/>
      <c r="G269" s="19"/>
      <c r="H269" s="19"/>
      <c r="I269" s="19"/>
      <c r="J269" s="19"/>
      <c r="K269" s="19"/>
      <c r="L269" s="22"/>
      <c r="M269" s="22"/>
      <c r="N269" s="22"/>
      <c r="O269" s="22"/>
      <c r="P269" s="22"/>
      <c r="Q269" s="22"/>
      <c r="R269" s="22"/>
      <c r="S269" s="22"/>
      <c r="T269" s="19"/>
    </row>
    <row r="270" spans="1:20" s="20" customFormat="1" x14ac:dyDescent="0.25">
      <c r="A270" s="18"/>
      <c r="B270" s="19"/>
      <c r="C270" s="25"/>
      <c r="D270" s="19"/>
      <c r="E270" s="19"/>
      <c r="F270" s="19"/>
      <c r="G270" s="19"/>
      <c r="H270" s="19"/>
      <c r="I270" s="19"/>
      <c r="J270" s="19"/>
      <c r="K270" s="19"/>
      <c r="L270" s="22"/>
      <c r="M270" s="22"/>
      <c r="N270" s="22"/>
      <c r="O270" s="22"/>
      <c r="P270" s="22"/>
      <c r="Q270" s="22"/>
      <c r="R270" s="22"/>
      <c r="S270" s="22"/>
      <c r="T270" s="19"/>
    </row>
    <row r="271" spans="1:20" s="20" customFormat="1" x14ac:dyDescent="0.25">
      <c r="A271" s="18"/>
      <c r="B271" s="19"/>
      <c r="C271" s="25"/>
      <c r="D271" s="19"/>
      <c r="E271" s="19"/>
      <c r="F271" s="19"/>
      <c r="G271" s="19"/>
      <c r="H271" s="19"/>
      <c r="I271" s="19"/>
      <c r="J271" s="19"/>
      <c r="K271" s="19"/>
      <c r="L271" s="22"/>
      <c r="M271" s="22"/>
      <c r="N271" s="22"/>
      <c r="O271" s="22"/>
      <c r="P271" s="22"/>
      <c r="Q271" s="22"/>
      <c r="R271" s="22"/>
      <c r="S271" s="22"/>
      <c r="T271" s="19"/>
    </row>
    <row r="272" spans="1:20" s="20" customFormat="1" x14ac:dyDescent="0.25">
      <c r="A272" s="18"/>
      <c r="B272" s="19"/>
      <c r="C272" s="25"/>
      <c r="D272" s="19"/>
      <c r="E272" s="19"/>
      <c r="F272" s="19"/>
      <c r="G272" s="19"/>
      <c r="H272" s="19"/>
      <c r="I272" s="19"/>
      <c r="J272" s="19"/>
      <c r="K272" s="19"/>
      <c r="L272" s="22"/>
      <c r="M272" s="22"/>
      <c r="N272" s="22"/>
      <c r="O272" s="22"/>
      <c r="P272" s="22"/>
      <c r="Q272" s="22"/>
      <c r="R272" s="22"/>
      <c r="S272" s="22"/>
      <c r="T272" s="19"/>
    </row>
    <row r="273" spans="1:20" s="20" customFormat="1" x14ac:dyDescent="0.25">
      <c r="A273" s="18"/>
      <c r="B273" s="19"/>
      <c r="C273" s="25"/>
      <c r="D273" s="19"/>
      <c r="E273" s="19"/>
      <c r="F273" s="19"/>
      <c r="G273" s="19"/>
      <c r="H273" s="19"/>
      <c r="I273" s="19"/>
      <c r="J273" s="19"/>
      <c r="K273" s="19"/>
      <c r="L273" s="22"/>
      <c r="M273" s="22"/>
      <c r="N273" s="22"/>
      <c r="O273" s="22"/>
      <c r="P273" s="22"/>
      <c r="Q273" s="22"/>
      <c r="R273" s="22"/>
      <c r="S273" s="22"/>
      <c r="T273" s="19"/>
    </row>
    <row r="274" spans="1:20" s="20" customFormat="1" x14ac:dyDescent="0.25">
      <c r="A274" s="18"/>
      <c r="B274" s="19"/>
      <c r="C274" s="25"/>
      <c r="D274" s="19"/>
      <c r="E274" s="19"/>
      <c r="F274" s="19"/>
      <c r="G274" s="19"/>
      <c r="H274" s="19"/>
      <c r="I274" s="19"/>
      <c r="J274" s="19"/>
      <c r="K274" s="19"/>
      <c r="L274" s="22"/>
      <c r="M274" s="22"/>
      <c r="N274" s="22"/>
      <c r="O274" s="22"/>
      <c r="P274" s="22"/>
      <c r="Q274" s="22"/>
      <c r="R274" s="22"/>
      <c r="S274" s="22"/>
      <c r="T274" s="19"/>
    </row>
    <row r="275" spans="1:20" s="20" customFormat="1" x14ac:dyDescent="0.25">
      <c r="A275" s="18"/>
      <c r="B275" s="19"/>
      <c r="C275" s="25"/>
      <c r="D275" s="19"/>
      <c r="E275" s="19"/>
      <c r="F275" s="19"/>
      <c r="G275" s="19"/>
      <c r="H275" s="19"/>
      <c r="I275" s="19"/>
      <c r="J275" s="19"/>
      <c r="K275" s="19"/>
      <c r="L275" s="22"/>
      <c r="M275" s="22"/>
      <c r="N275" s="22"/>
      <c r="O275" s="22"/>
      <c r="P275" s="22"/>
      <c r="Q275" s="22"/>
      <c r="R275" s="22"/>
      <c r="S275" s="22"/>
      <c r="T275" s="19"/>
    </row>
    <row r="276" spans="1:20" s="20" customFormat="1" x14ac:dyDescent="0.25">
      <c r="A276" s="18"/>
      <c r="B276" s="19"/>
      <c r="C276" s="25"/>
      <c r="D276" s="19"/>
      <c r="E276" s="19"/>
      <c r="F276" s="19"/>
      <c r="G276" s="19"/>
      <c r="H276" s="19"/>
      <c r="I276" s="19"/>
      <c r="J276" s="19"/>
      <c r="K276" s="19"/>
      <c r="L276" s="22"/>
      <c r="M276" s="22"/>
      <c r="N276" s="22"/>
      <c r="O276" s="22"/>
      <c r="P276" s="22"/>
      <c r="Q276" s="22"/>
      <c r="R276" s="22"/>
      <c r="S276" s="22"/>
      <c r="T276" s="19"/>
    </row>
    <row r="277" spans="1:20" s="20" customFormat="1" x14ac:dyDescent="0.25">
      <c r="A277" s="18"/>
      <c r="B277" s="19"/>
      <c r="C277" s="25"/>
      <c r="D277" s="19"/>
      <c r="E277" s="19"/>
      <c r="F277" s="19"/>
      <c r="G277" s="19"/>
      <c r="H277" s="19"/>
      <c r="I277" s="19"/>
      <c r="J277" s="19"/>
      <c r="K277" s="19"/>
      <c r="L277" s="22"/>
      <c r="M277" s="22"/>
      <c r="N277" s="22"/>
      <c r="O277" s="22"/>
      <c r="P277" s="22"/>
      <c r="Q277" s="22"/>
      <c r="R277" s="22"/>
      <c r="S277" s="22"/>
      <c r="T277" s="19"/>
    </row>
    <row r="278" spans="1:20" s="20" customFormat="1" x14ac:dyDescent="0.25">
      <c r="A278" s="18"/>
      <c r="B278" s="19"/>
      <c r="C278" s="25"/>
      <c r="D278" s="19"/>
      <c r="E278" s="19"/>
      <c r="F278" s="19"/>
      <c r="G278" s="19"/>
      <c r="H278" s="19"/>
      <c r="I278" s="19"/>
      <c r="J278" s="19"/>
      <c r="K278" s="19"/>
      <c r="L278" s="22"/>
      <c r="M278" s="22"/>
      <c r="N278" s="22"/>
      <c r="O278" s="22"/>
      <c r="P278" s="22"/>
      <c r="Q278" s="22"/>
      <c r="R278" s="22"/>
      <c r="S278" s="22"/>
      <c r="T278" s="19"/>
    </row>
    <row r="279" spans="1:20" s="20" customFormat="1" x14ac:dyDescent="0.25">
      <c r="A279" s="18"/>
      <c r="B279" s="19"/>
      <c r="C279" s="25"/>
      <c r="D279" s="19"/>
      <c r="E279" s="19"/>
      <c r="F279" s="19"/>
      <c r="G279" s="19"/>
      <c r="H279" s="19"/>
      <c r="I279" s="19"/>
      <c r="J279" s="19"/>
      <c r="K279" s="19"/>
      <c r="L279" s="22"/>
      <c r="M279" s="22"/>
      <c r="N279" s="22"/>
      <c r="O279" s="22"/>
      <c r="P279" s="22"/>
      <c r="Q279" s="22"/>
      <c r="R279" s="22"/>
      <c r="S279" s="22"/>
      <c r="T279" s="19"/>
    </row>
    <row r="280" spans="1:20" s="20" customFormat="1" x14ac:dyDescent="0.25">
      <c r="A280" s="18"/>
      <c r="B280" s="19"/>
      <c r="C280" s="25"/>
      <c r="D280" s="19"/>
      <c r="E280" s="19"/>
      <c r="F280" s="19"/>
      <c r="G280" s="19"/>
      <c r="H280" s="19"/>
      <c r="I280" s="19"/>
      <c r="J280" s="19"/>
      <c r="K280" s="19"/>
      <c r="L280" s="22"/>
      <c r="M280" s="22"/>
      <c r="N280" s="22"/>
      <c r="O280" s="22"/>
      <c r="P280" s="22"/>
      <c r="Q280" s="22"/>
      <c r="R280" s="22"/>
      <c r="S280" s="22"/>
      <c r="T280" s="19"/>
    </row>
    <row r="281" spans="1:20" s="20" customFormat="1" x14ac:dyDescent="0.25">
      <c r="A281" s="18"/>
      <c r="B281" s="19"/>
      <c r="C281" s="25"/>
      <c r="D281" s="19"/>
      <c r="E281" s="19"/>
      <c r="F281" s="19"/>
      <c r="G281" s="19"/>
      <c r="H281" s="19"/>
      <c r="I281" s="19"/>
      <c r="J281" s="19"/>
      <c r="K281" s="19"/>
      <c r="L281" s="22"/>
      <c r="M281" s="22"/>
      <c r="N281" s="22"/>
      <c r="O281" s="22"/>
      <c r="P281" s="22"/>
      <c r="Q281" s="22"/>
      <c r="R281" s="22"/>
      <c r="S281" s="22"/>
      <c r="T281" s="19"/>
    </row>
    <row r="282" spans="1:20" s="20" customFormat="1" x14ac:dyDescent="0.25">
      <c r="A282" s="18"/>
      <c r="B282" s="19"/>
      <c r="C282" s="25"/>
      <c r="D282" s="19"/>
      <c r="E282" s="19"/>
      <c r="F282" s="19"/>
      <c r="G282" s="19"/>
      <c r="H282" s="19"/>
      <c r="I282" s="19"/>
      <c r="J282" s="19"/>
      <c r="K282" s="19"/>
      <c r="L282" s="22"/>
      <c r="M282" s="22"/>
      <c r="N282" s="22"/>
      <c r="O282" s="22"/>
      <c r="P282" s="22"/>
      <c r="Q282" s="22"/>
      <c r="R282" s="22"/>
      <c r="S282" s="22"/>
      <c r="T282" s="19"/>
    </row>
    <row r="283" spans="1:20" s="20" customFormat="1" x14ac:dyDescent="0.25">
      <c r="A283" s="18"/>
      <c r="B283" s="19"/>
      <c r="C283" s="25"/>
      <c r="D283" s="19"/>
      <c r="E283" s="19"/>
      <c r="F283" s="19"/>
      <c r="G283" s="19"/>
      <c r="H283" s="19"/>
      <c r="I283" s="19"/>
      <c r="J283" s="19"/>
      <c r="K283" s="19"/>
      <c r="L283" s="22"/>
      <c r="M283" s="22"/>
      <c r="N283" s="22"/>
      <c r="O283" s="22"/>
      <c r="P283" s="22"/>
      <c r="Q283" s="22"/>
      <c r="R283" s="22"/>
      <c r="S283" s="22"/>
      <c r="T283" s="19"/>
    </row>
    <row r="284" spans="1:20" s="20" customFormat="1" x14ac:dyDescent="0.25">
      <c r="A284" s="18"/>
      <c r="B284" s="19"/>
      <c r="C284" s="25"/>
      <c r="D284" s="19"/>
      <c r="E284" s="19"/>
      <c r="F284" s="19"/>
      <c r="G284" s="19"/>
      <c r="H284" s="19"/>
      <c r="I284" s="19"/>
      <c r="J284" s="19"/>
      <c r="K284" s="19"/>
      <c r="L284" s="22"/>
      <c r="M284" s="22"/>
      <c r="N284" s="22"/>
      <c r="O284" s="22"/>
      <c r="P284" s="22"/>
      <c r="Q284" s="22"/>
      <c r="R284" s="22"/>
      <c r="S284" s="22"/>
      <c r="T284" s="19"/>
    </row>
    <row r="285" spans="1:20" s="20" customFormat="1" x14ac:dyDescent="0.25">
      <c r="A285" s="18"/>
      <c r="B285" s="19"/>
      <c r="C285" s="25"/>
      <c r="D285" s="19"/>
      <c r="E285" s="19"/>
      <c r="F285" s="19"/>
      <c r="G285" s="19"/>
      <c r="H285" s="19"/>
      <c r="I285" s="19"/>
      <c r="J285" s="19"/>
      <c r="K285" s="19"/>
      <c r="L285" s="22"/>
      <c r="M285" s="22"/>
      <c r="N285" s="22"/>
      <c r="O285" s="22"/>
      <c r="P285" s="22"/>
      <c r="Q285" s="22"/>
      <c r="R285" s="22"/>
      <c r="S285" s="22"/>
      <c r="T285" s="19"/>
    </row>
    <row r="286" spans="1:20" s="20" customFormat="1" x14ac:dyDescent="0.25">
      <c r="A286" s="18"/>
      <c r="B286" s="19"/>
      <c r="C286" s="25"/>
      <c r="D286" s="19"/>
      <c r="E286" s="19"/>
      <c r="F286" s="19"/>
      <c r="G286" s="19"/>
      <c r="H286" s="19"/>
      <c r="I286" s="19"/>
      <c r="J286" s="19"/>
      <c r="K286" s="19"/>
      <c r="L286" s="22"/>
      <c r="M286" s="22"/>
      <c r="N286" s="22"/>
      <c r="O286" s="22"/>
      <c r="P286" s="22"/>
      <c r="Q286" s="22"/>
      <c r="R286" s="22"/>
      <c r="S286" s="22"/>
      <c r="T286" s="19"/>
    </row>
    <row r="287" spans="1:20" s="20" customFormat="1" x14ac:dyDescent="0.25">
      <c r="A287" s="18"/>
      <c r="B287" s="19"/>
      <c r="C287" s="25"/>
      <c r="D287" s="19"/>
      <c r="E287" s="19"/>
      <c r="F287" s="19"/>
      <c r="G287" s="19"/>
      <c r="H287" s="19"/>
      <c r="I287" s="19"/>
      <c r="J287" s="19"/>
      <c r="K287" s="19"/>
      <c r="L287" s="22"/>
      <c r="M287" s="22"/>
      <c r="N287" s="22"/>
      <c r="O287" s="22"/>
      <c r="P287" s="22"/>
      <c r="Q287" s="22"/>
      <c r="R287" s="22"/>
      <c r="S287" s="22"/>
      <c r="T287" s="19"/>
    </row>
    <row r="288" spans="1:20" s="20" customFormat="1" x14ac:dyDescent="0.25">
      <c r="A288" s="18"/>
      <c r="B288" s="19"/>
      <c r="C288" s="25"/>
      <c r="D288" s="19"/>
      <c r="E288" s="19"/>
      <c r="F288" s="19"/>
      <c r="G288" s="19"/>
      <c r="H288" s="19"/>
      <c r="I288" s="19"/>
      <c r="J288" s="19"/>
      <c r="K288" s="19"/>
      <c r="L288" s="22"/>
      <c r="M288" s="22"/>
      <c r="N288" s="22"/>
      <c r="O288" s="22"/>
      <c r="P288" s="22"/>
      <c r="Q288" s="22"/>
      <c r="R288" s="22"/>
      <c r="S288" s="22"/>
      <c r="T288" s="19"/>
    </row>
    <row r="289" spans="1:20" s="20" customFormat="1" x14ac:dyDescent="0.25">
      <c r="A289" s="18"/>
      <c r="B289" s="19"/>
      <c r="C289" s="25"/>
      <c r="D289" s="19"/>
      <c r="E289" s="19"/>
      <c r="F289" s="19"/>
      <c r="G289" s="19"/>
      <c r="H289" s="19"/>
      <c r="I289" s="19"/>
      <c r="J289" s="19"/>
      <c r="K289" s="19"/>
      <c r="L289" s="22"/>
      <c r="M289" s="22"/>
      <c r="N289" s="22"/>
      <c r="O289" s="22"/>
      <c r="P289" s="22"/>
      <c r="Q289" s="22"/>
      <c r="R289" s="22"/>
      <c r="S289" s="22"/>
      <c r="T289" s="19"/>
    </row>
    <row r="290" spans="1:20" s="20" customFormat="1" x14ac:dyDescent="0.25">
      <c r="A290" s="18"/>
      <c r="B290" s="19"/>
      <c r="C290" s="25"/>
      <c r="D290" s="19"/>
      <c r="E290" s="19"/>
      <c r="F290" s="19"/>
      <c r="G290" s="19"/>
      <c r="H290" s="19"/>
      <c r="I290" s="19"/>
      <c r="J290" s="19"/>
      <c r="K290" s="19"/>
      <c r="L290" s="22"/>
      <c r="M290" s="22"/>
      <c r="N290" s="22"/>
      <c r="O290" s="22"/>
      <c r="P290" s="22"/>
      <c r="Q290" s="22"/>
      <c r="R290" s="22"/>
      <c r="S290" s="22"/>
      <c r="T290" s="19"/>
    </row>
    <row r="291" spans="1:20" s="20" customFormat="1" x14ac:dyDescent="0.25">
      <c r="A291" s="18"/>
      <c r="B291" s="19"/>
      <c r="C291" s="25"/>
      <c r="D291" s="19"/>
      <c r="E291" s="19"/>
      <c r="F291" s="19"/>
      <c r="G291" s="19"/>
      <c r="H291" s="19"/>
      <c r="I291" s="19"/>
      <c r="J291" s="19"/>
      <c r="K291" s="19"/>
      <c r="L291" s="22"/>
      <c r="M291" s="22"/>
      <c r="N291" s="22"/>
      <c r="O291" s="22"/>
      <c r="P291" s="22"/>
      <c r="Q291" s="22"/>
      <c r="R291" s="22"/>
      <c r="S291" s="22"/>
      <c r="T291" s="19"/>
    </row>
    <row r="292" spans="1:20" s="20" customFormat="1" x14ac:dyDescent="0.25">
      <c r="A292" s="18"/>
      <c r="B292" s="19"/>
      <c r="C292" s="25"/>
      <c r="D292" s="19"/>
      <c r="E292" s="19"/>
      <c r="F292" s="19"/>
      <c r="G292" s="19"/>
      <c r="H292" s="19"/>
      <c r="I292" s="19"/>
      <c r="J292" s="19"/>
      <c r="K292" s="19"/>
      <c r="L292" s="22"/>
      <c r="M292" s="22"/>
      <c r="N292" s="22"/>
      <c r="O292" s="22"/>
      <c r="P292" s="22"/>
      <c r="Q292" s="22"/>
      <c r="R292" s="22"/>
      <c r="S292" s="22"/>
      <c r="T292" s="19"/>
    </row>
    <row r="293" spans="1:20" s="20" customFormat="1" x14ac:dyDescent="0.25">
      <c r="A293" s="18"/>
      <c r="B293" s="19"/>
      <c r="C293" s="25"/>
      <c r="D293" s="19"/>
      <c r="E293" s="19"/>
      <c r="F293" s="19"/>
      <c r="G293" s="19"/>
      <c r="H293" s="19"/>
      <c r="I293" s="19"/>
      <c r="J293" s="19"/>
      <c r="K293" s="19"/>
      <c r="L293" s="22"/>
      <c r="M293" s="22"/>
      <c r="N293" s="22"/>
      <c r="O293" s="22"/>
      <c r="P293" s="22"/>
      <c r="Q293" s="22"/>
      <c r="R293" s="22"/>
      <c r="S293" s="22"/>
      <c r="T293" s="19"/>
    </row>
    <row r="294" spans="1:20" s="20" customFormat="1" x14ac:dyDescent="0.25">
      <c r="A294" s="18"/>
      <c r="B294" s="19"/>
      <c r="C294" s="25"/>
      <c r="D294" s="19"/>
      <c r="E294" s="19"/>
      <c r="F294" s="19"/>
      <c r="G294" s="19"/>
      <c r="H294" s="19"/>
      <c r="I294" s="19"/>
      <c r="J294" s="19"/>
      <c r="K294" s="19"/>
      <c r="L294" s="22"/>
      <c r="M294" s="22"/>
      <c r="N294" s="22"/>
      <c r="O294" s="22"/>
      <c r="P294" s="22"/>
      <c r="Q294" s="22"/>
      <c r="R294" s="22"/>
      <c r="S294" s="22"/>
      <c r="T294" s="19"/>
    </row>
    <row r="295" spans="1:20" s="20" customFormat="1" x14ac:dyDescent="0.25">
      <c r="A295" s="18"/>
      <c r="B295" s="19"/>
      <c r="C295" s="25"/>
      <c r="D295" s="19"/>
      <c r="E295" s="19"/>
      <c r="F295" s="19"/>
      <c r="G295" s="19"/>
      <c r="H295" s="19"/>
      <c r="I295" s="19"/>
      <c r="J295" s="19"/>
      <c r="K295" s="19"/>
      <c r="L295" s="22"/>
      <c r="M295" s="22"/>
      <c r="N295" s="22"/>
      <c r="O295" s="22"/>
      <c r="P295" s="22"/>
      <c r="Q295" s="22"/>
      <c r="R295" s="22"/>
      <c r="S295" s="22"/>
      <c r="T295" s="19"/>
    </row>
    <row r="296" spans="1:20" s="20" customFormat="1" x14ac:dyDescent="0.25">
      <c r="A296" s="18"/>
      <c r="B296" s="19"/>
      <c r="C296" s="25"/>
      <c r="D296" s="19"/>
      <c r="E296" s="19"/>
      <c r="F296" s="19"/>
      <c r="G296" s="19"/>
      <c r="H296" s="19"/>
      <c r="I296" s="19"/>
      <c r="J296" s="19"/>
      <c r="K296" s="19"/>
      <c r="L296" s="22"/>
      <c r="M296" s="22"/>
      <c r="N296" s="22"/>
      <c r="O296" s="22"/>
      <c r="P296" s="22"/>
      <c r="Q296" s="22"/>
      <c r="R296" s="22"/>
      <c r="S296" s="22"/>
      <c r="T296" s="19"/>
    </row>
    <row r="297" spans="1:20" s="20" customFormat="1" x14ac:dyDescent="0.25">
      <c r="A297" s="18"/>
      <c r="B297" s="19"/>
      <c r="C297" s="25"/>
      <c r="D297" s="19"/>
      <c r="E297" s="19"/>
      <c r="F297" s="19"/>
      <c r="G297" s="19"/>
      <c r="H297" s="19"/>
      <c r="I297" s="19"/>
      <c r="J297" s="19"/>
      <c r="K297" s="19"/>
      <c r="L297" s="22"/>
      <c r="M297" s="22"/>
      <c r="N297" s="22"/>
      <c r="O297" s="22"/>
      <c r="P297" s="22"/>
      <c r="Q297" s="22"/>
      <c r="R297" s="22"/>
      <c r="S297" s="22"/>
      <c r="T297" s="19"/>
    </row>
    <row r="298" spans="1:20" s="20" customFormat="1" x14ac:dyDescent="0.25">
      <c r="A298" s="18"/>
      <c r="B298" s="19"/>
      <c r="C298" s="25"/>
      <c r="D298" s="19"/>
      <c r="E298" s="19"/>
      <c r="F298" s="19"/>
      <c r="G298" s="19"/>
      <c r="H298" s="19"/>
      <c r="I298" s="19"/>
      <c r="J298" s="19"/>
      <c r="K298" s="19"/>
      <c r="L298" s="22"/>
      <c r="M298" s="22"/>
      <c r="N298" s="22"/>
      <c r="O298" s="22"/>
      <c r="P298" s="22"/>
      <c r="Q298" s="22"/>
      <c r="R298" s="22"/>
      <c r="S298" s="22"/>
      <c r="T298" s="19"/>
    </row>
    <row r="299" spans="1:20" s="20" customFormat="1" x14ac:dyDescent="0.25">
      <c r="A299" s="18"/>
      <c r="B299" s="19"/>
      <c r="C299" s="25"/>
      <c r="D299" s="19"/>
      <c r="E299" s="19"/>
      <c r="F299" s="19"/>
      <c r="G299" s="19"/>
      <c r="H299" s="19"/>
      <c r="I299" s="19"/>
      <c r="J299" s="19"/>
      <c r="K299" s="19"/>
      <c r="L299" s="22"/>
      <c r="M299" s="22"/>
      <c r="N299" s="22"/>
      <c r="O299" s="22"/>
      <c r="P299" s="22"/>
      <c r="Q299" s="22"/>
      <c r="R299" s="22"/>
      <c r="S299" s="22"/>
      <c r="T299" s="19"/>
    </row>
    <row r="300" spans="1:20" s="20" customFormat="1" x14ac:dyDescent="0.25">
      <c r="A300" s="18"/>
      <c r="B300" s="19"/>
      <c r="C300" s="25"/>
      <c r="D300" s="19"/>
      <c r="E300" s="19"/>
      <c r="F300" s="19"/>
      <c r="G300" s="19"/>
      <c r="H300" s="19"/>
      <c r="I300" s="19"/>
      <c r="J300" s="19"/>
      <c r="K300" s="19"/>
      <c r="L300" s="22"/>
      <c r="M300" s="22"/>
      <c r="N300" s="22"/>
      <c r="O300" s="22"/>
      <c r="P300" s="22"/>
      <c r="Q300" s="22"/>
      <c r="R300" s="22"/>
      <c r="S300" s="22"/>
      <c r="T300" s="19"/>
    </row>
    <row r="301" spans="1:20" s="20" customFormat="1" x14ac:dyDescent="0.25">
      <c r="A301" s="18"/>
      <c r="B301" s="19"/>
      <c r="C301" s="25"/>
      <c r="D301" s="19"/>
      <c r="E301" s="19"/>
      <c r="F301" s="19"/>
      <c r="G301" s="19"/>
      <c r="H301" s="19"/>
      <c r="I301" s="19"/>
      <c r="J301" s="19"/>
      <c r="K301" s="19"/>
      <c r="L301" s="22"/>
      <c r="M301" s="22"/>
      <c r="N301" s="22"/>
      <c r="O301" s="22"/>
      <c r="P301" s="22"/>
      <c r="Q301" s="22"/>
      <c r="R301" s="22"/>
      <c r="S301" s="22"/>
      <c r="T301" s="19"/>
    </row>
    <row r="302" spans="1:20" s="20" customFormat="1" x14ac:dyDescent="0.25">
      <c r="A302" s="18"/>
      <c r="B302" s="19"/>
      <c r="C302" s="25"/>
      <c r="D302" s="19"/>
      <c r="E302" s="19"/>
      <c r="F302" s="19"/>
      <c r="G302" s="19"/>
      <c r="H302" s="19"/>
      <c r="I302" s="19"/>
      <c r="J302" s="19"/>
      <c r="K302" s="19"/>
      <c r="L302" s="22"/>
      <c r="M302" s="22"/>
      <c r="N302" s="22"/>
      <c r="O302" s="22"/>
      <c r="P302" s="22"/>
      <c r="Q302" s="22"/>
      <c r="R302" s="22"/>
      <c r="S302" s="22"/>
      <c r="T302" s="19"/>
    </row>
    <row r="303" spans="1:20" s="20" customFormat="1" x14ac:dyDescent="0.25">
      <c r="A303" s="18"/>
      <c r="B303" s="19"/>
      <c r="C303" s="25"/>
      <c r="D303" s="19"/>
      <c r="E303" s="19"/>
      <c r="F303" s="19"/>
      <c r="G303" s="19"/>
      <c r="H303" s="19"/>
      <c r="I303" s="19"/>
      <c r="J303" s="19"/>
      <c r="K303" s="19"/>
      <c r="L303" s="22"/>
      <c r="M303" s="22"/>
      <c r="N303" s="22"/>
      <c r="O303" s="22"/>
      <c r="P303" s="22"/>
      <c r="Q303" s="22"/>
      <c r="R303" s="22"/>
      <c r="S303" s="22"/>
      <c r="T303" s="19"/>
    </row>
    <row r="304" spans="1:20" s="20" customFormat="1" x14ac:dyDescent="0.25">
      <c r="A304" s="18"/>
      <c r="B304" s="19"/>
      <c r="C304" s="25"/>
      <c r="D304" s="19"/>
      <c r="E304" s="19"/>
      <c r="F304" s="19"/>
      <c r="G304" s="19"/>
      <c r="H304" s="19"/>
      <c r="I304" s="19"/>
      <c r="J304" s="19"/>
      <c r="K304" s="19"/>
      <c r="L304" s="22"/>
      <c r="M304" s="22"/>
      <c r="N304" s="22"/>
      <c r="O304" s="22"/>
      <c r="P304" s="22"/>
      <c r="Q304" s="22"/>
      <c r="R304" s="22"/>
      <c r="S304" s="22"/>
      <c r="T304" s="19"/>
    </row>
    <row r="305" spans="1:20" s="20" customFormat="1" x14ac:dyDescent="0.25">
      <c r="A305" s="18"/>
      <c r="B305" s="19"/>
      <c r="C305" s="25"/>
      <c r="D305" s="19"/>
      <c r="E305" s="19"/>
      <c r="F305" s="19"/>
      <c r="G305" s="19"/>
      <c r="H305" s="19"/>
      <c r="I305" s="19"/>
      <c r="J305" s="19"/>
      <c r="K305" s="19"/>
      <c r="L305" s="22"/>
      <c r="M305" s="22"/>
      <c r="N305" s="22"/>
      <c r="O305" s="22"/>
      <c r="P305" s="22"/>
      <c r="Q305" s="22"/>
      <c r="R305" s="22"/>
      <c r="S305" s="22"/>
      <c r="T305" s="19"/>
    </row>
  </sheetData>
  <sheetProtection algorithmName="SHA-512" hashValue="xY1WoWMZlfhTxkDTc0ryhlRgcBTF7QxtDKGPTeB+toKGUtLxkdagggs7jOVbgigo6yihc9KsI20KdwGSSWby0Q==" saltValue="EcIXfp/Z4om2cOfc6Cg+5A==" spinCount="100000" sheet="1" objects="1" scenarios="1"/>
  <mergeCells count="11">
    <mergeCell ref="T3:T6"/>
    <mergeCell ref="A3:A6"/>
    <mergeCell ref="B3:B6"/>
    <mergeCell ref="A1:J1"/>
    <mergeCell ref="C3:C6"/>
    <mergeCell ref="A2:B2"/>
    <mergeCell ref="D5:F5"/>
    <mergeCell ref="G5:H5"/>
    <mergeCell ref="I5:K5"/>
    <mergeCell ref="L6:S6"/>
    <mergeCell ref="D3:K4"/>
  </mergeCells>
  <pageMargins left="0.7" right="0.7" top="0.75" bottom="0.75" header="0.3" footer="0.3"/>
  <pageSetup orientation="portrait" r:id="rId1"/>
  <ignoredErrors>
    <ignoredError sqref="C11 C21:C22 C4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38"/>
  <sheetViews>
    <sheetView zoomScale="115" zoomScaleNormal="115" workbookViewId="0"/>
  </sheetViews>
  <sheetFormatPr baseColWidth="10" defaultRowHeight="15" x14ac:dyDescent="0.25"/>
  <cols>
    <col min="1" max="1" width="125.42578125" style="20" customWidth="1"/>
    <col min="2" max="16384" width="11.42578125" style="20"/>
  </cols>
  <sheetData>
    <row r="1" spans="1:1" ht="40.5" x14ac:dyDescent="0.25">
      <c r="A1" s="185" t="s">
        <v>233</v>
      </c>
    </row>
    <row r="2" spans="1:1" ht="16.5" x14ac:dyDescent="0.25">
      <c r="A2" s="156"/>
    </row>
    <row r="3" spans="1:1" ht="16.5" x14ac:dyDescent="0.25">
      <c r="A3" s="157" t="s">
        <v>197</v>
      </c>
    </row>
    <row r="4" spans="1:1" ht="16.5" x14ac:dyDescent="0.25">
      <c r="A4" s="158" t="s">
        <v>198</v>
      </c>
    </row>
    <row r="5" spans="1:1" ht="16.5" x14ac:dyDescent="0.25">
      <c r="A5" s="158" t="s">
        <v>199</v>
      </c>
    </row>
    <row r="6" spans="1:1" ht="16.5" x14ac:dyDescent="0.25">
      <c r="A6" s="158" t="s">
        <v>200</v>
      </c>
    </row>
    <row r="7" spans="1:1" ht="49.5" x14ac:dyDescent="0.25">
      <c r="A7" s="158" t="s">
        <v>201</v>
      </c>
    </row>
    <row r="8" spans="1:1" ht="16.5" x14ac:dyDescent="0.25">
      <c r="A8" s="158" t="s">
        <v>202</v>
      </c>
    </row>
    <row r="9" spans="1:1" ht="33" x14ac:dyDescent="0.25">
      <c r="A9" s="158" t="s">
        <v>203</v>
      </c>
    </row>
    <row r="10" spans="1:1" ht="33" x14ac:dyDescent="0.25">
      <c r="A10" s="158" t="s">
        <v>204</v>
      </c>
    </row>
    <row r="11" spans="1:1" ht="16.5" x14ac:dyDescent="0.25">
      <c r="A11" s="157" t="s">
        <v>205</v>
      </c>
    </row>
    <row r="12" spans="1:1" ht="33" x14ac:dyDescent="0.25">
      <c r="A12" s="158" t="s">
        <v>206</v>
      </c>
    </row>
    <row r="13" spans="1:1" ht="33" x14ac:dyDescent="0.25">
      <c r="A13" s="158" t="s">
        <v>207</v>
      </c>
    </row>
    <row r="14" spans="1:1" ht="16.5" x14ac:dyDescent="0.25">
      <c r="A14" s="157" t="s">
        <v>208</v>
      </c>
    </row>
    <row r="15" spans="1:1" ht="16.5" x14ac:dyDescent="0.25">
      <c r="A15" s="158" t="s">
        <v>209</v>
      </c>
    </row>
    <row r="16" spans="1:1" ht="33" x14ac:dyDescent="0.25">
      <c r="A16" s="158" t="s">
        <v>210</v>
      </c>
    </row>
    <row r="17" spans="1:1" ht="33" x14ac:dyDescent="0.25">
      <c r="A17" s="158" t="s">
        <v>211</v>
      </c>
    </row>
    <row r="18" spans="1:1" ht="16.5" x14ac:dyDescent="0.25">
      <c r="A18" s="158" t="s">
        <v>212</v>
      </c>
    </row>
    <row r="19" spans="1:1" ht="16.5" x14ac:dyDescent="0.25">
      <c r="A19" s="158" t="s">
        <v>213</v>
      </c>
    </row>
    <row r="20" spans="1:1" ht="33" x14ac:dyDescent="0.25">
      <c r="A20" s="158" t="s">
        <v>214</v>
      </c>
    </row>
    <row r="21" spans="1:1" ht="16.5" x14ac:dyDescent="0.25">
      <c r="A21" s="157" t="s">
        <v>215</v>
      </c>
    </row>
    <row r="22" spans="1:1" ht="49.5" x14ac:dyDescent="0.25">
      <c r="A22" s="158" t="s">
        <v>216</v>
      </c>
    </row>
    <row r="23" spans="1:1" ht="33" x14ac:dyDescent="0.25">
      <c r="A23" s="158" t="s">
        <v>217</v>
      </c>
    </row>
    <row r="24" spans="1:1" ht="16.5" x14ac:dyDescent="0.25">
      <c r="A24" s="158" t="s">
        <v>218</v>
      </c>
    </row>
    <row r="25" spans="1:1" ht="33" x14ac:dyDescent="0.25">
      <c r="A25" s="158" t="s">
        <v>219</v>
      </c>
    </row>
    <row r="26" spans="1:1" ht="16.5" x14ac:dyDescent="0.25">
      <c r="A26" s="157" t="s">
        <v>220</v>
      </c>
    </row>
    <row r="27" spans="1:1" ht="16.5" x14ac:dyDescent="0.25">
      <c r="A27" s="158" t="s">
        <v>221</v>
      </c>
    </row>
    <row r="28" spans="1:1" ht="33" x14ac:dyDescent="0.25">
      <c r="A28" s="158" t="s">
        <v>222</v>
      </c>
    </row>
    <row r="29" spans="1:1" ht="16.5" x14ac:dyDescent="0.25">
      <c r="A29" s="158" t="s">
        <v>223</v>
      </c>
    </row>
    <row r="30" spans="1:1" ht="16.5" x14ac:dyDescent="0.25">
      <c r="A30" s="158" t="s">
        <v>224</v>
      </c>
    </row>
    <row r="31" spans="1:1" ht="16.5" x14ac:dyDescent="0.25">
      <c r="A31" s="158" t="s">
        <v>225</v>
      </c>
    </row>
    <row r="32" spans="1:1" ht="16.5" x14ac:dyDescent="0.25">
      <c r="A32" s="157" t="s">
        <v>226</v>
      </c>
    </row>
    <row r="33" spans="1:1" ht="16.5" x14ac:dyDescent="0.25">
      <c r="A33" s="158" t="s">
        <v>227</v>
      </c>
    </row>
    <row r="34" spans="1:1" ht="16.5" x14ac:dyDescent="0.25">
      <c r="A34" s="158" t="s">
        <v>228</v>
      </c>
    </row>
    <row r="35" spans="1:1" ht="33" x14ac:dyDescent="0.25">
      <c r="A35" s="158" t="s">
        <v>229</v>
      </c>
    </row>
    <row r="36" spans="1:1" ht="16.5" x14ac:dyDescent="0.25">
      <c r="A36" s="158" t="s">
        <v>230</v>
      </c>
    </row>
    <row r="37" spans="1:1" ht="33" x14ac:dyDescent="0.25">
      <c r="A37" s="158" t="s">
        <v>231</v>
      </c>
    </row>
    <row r="38" spans="1:1" ht="33" x14ac:dyDescent="0.25">
      <c r="A38" s="158" t="s">
        <v>232</v>
      </c>
    </row>
  </sheetData>
  <sheetProtection algorithmName="SHA-512" hashValue="u7ZN95F/xi7cVJ/KAHm0qfFUgwbPW5fhZyBRkooBikXnJFkQSErkYh7UyAXmyE+tyFyS7fBv/N19RDn+EPhzZg==" saltValue="AwwAs1uEKjPI9qX7hl5K7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Introduction</vt:lpstr>
      <vt:lpstr>Menus déroulants</vt:lpstr>
      <vt:lpstr>Vos données</vt:lpstr>
      <vt:lpstr>Données techniques</vt:lpstr>
      <vt:lpstr>Temps total de diverses tâches</vt:lpstr>
      <vt:lpstr>Recommandations générales</vt:lpstr>
      <vt:lpstr>annee_exp</vt:lpstr>
      <vt:lpstr>corral</vt:lpstr>
      <vt:lpstr>echo</vt:lpstr>
      <vt:lpstr>equip_elec</vt:lpstr>
      <vt:lpstr>form_academique</vt:lpstr>
      <vt:lpstr>GenOvis</vt:lpstr>
      <vt:lpstr>Inst_gest_biosec</vt:lpstr>
      <vt:lpstr>Installation</vt:lpstr>
      <vt:lpstr>Patur</vt:lpstr>
      <vt:lpstr>syst_alimentation</vt:lpstr>
      <vt:lpstr>Syst_manip</vt:lpstr>
      <vt:lpstr>systeme_production</vt:lpstr>
      <vt:lpstr>Taille</vt:lpstr>
      <vt:lpstr>Taille_entreprises</vt:lpstr>
      <vt:lpst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Léda Villeneuve</dc:creator>
  <cp:lastModifiedBy>Léda Villeneuve</cp:lastModifiedBy>
  <dcterms:created xsi:type="dcterms:W3CDTF">2016-04-19T13:45:16Z</dcterms:created>
  <dcterms:modified xsi:type="dcterms:W3CDTF">2016-05-06T20:14:26Z</dcterms:modified>
</cp:coreProperties>
</file>